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8" yWindow="696" windowWidth="8280" windowHeight="3036"/>
  </bookViews>
  <sheets>
    <sheet name="Anagrafica sedi" sheetId="1" r:id="rId1"/>
    <sheet name="Dettagli sede 18106" sheetId="3" r:id="rId2"/>
    <sheet name="Sedi" sheetId="10" r:id="rId3"/>
  </sheets>
  <definedNames>
    <definedName name="_xlnm.Print_Area" localSheetId="0">'Anagrafica sedi'!$A$1:$C$25</definedName>
    <definedName name="_xlnm.Print_Area" localSheetId="1">'Dettagli sede 18106'!$A$1:$Q$44</definedName>
  </definedNames>
  <calcPr calcId="145621"/>
</workbook>
</file>

<file path=xl/calcChain.xml><?xml version="1.0" encoding="utf-8"?>
<calcChain xmlns="http://schemas.openxmlformats.org/spreadsheetml/2006/main">
  <c r="K9" i="3" l="1"/>
  <c r="L9" i="3"/>
  <c r="J3" i="3"/>
  <c r="K3" i="3"/>
  <c r="L3" i="3"/>
  <c r="J4" i="3"/>
  <c r="K4" i="3"/>
  <c r="L4" i="3"/>
  <c r="J5" i="3"/>
  <c r="K5" i="3"/>
  <c r="L5" i="3"/>
  <c r="J6" i="3"/>
  <c r="K6" i="3"/>
  <c r="L6" i="3"/>
  <c r="J7" i="3"/>
  <c r="K7" i="3"/>
  <c r="L7" i="3"/>
  <c r="J8" i="3"/>
  <c r="K8" i="3"/>
  <c r="L8" i="3"/>
  <c r="J9" i="3"/>
  <c r="J10" i="3"/>
  <c r="K10" i="3"/>
  <c r="L10" i="3"/>
  <c r="J11" i="3"/>
  <c r="K11" i="3"/>
  <c r="L11" i="3"/>
  <c r="J12" i="3"/>
  <c r="K12" i="3"/>
  <c r="L12" i="3"/>
  <c r="J13" i="3"/>
  <c r="K13" i="3"/>
  <c r="L13" i="3"/>
  <c r="K2" i="3"/>
  <c r="L2" i="3"/>
  <c r="J2" i="3"/>
  <c r="I15" i="3"/>
  <c r="I3" i="3"/>
  <c r="I4" i="3"/>
  <c r="I5" i="3"/>
  <c r="I6" i="3"/>
  <c r="I7" i="3"/>
  <c r="I8" i="3"/>
  <c r="I9" i="3"/>
  <c r="I10" i="3"/>
  <c r="I11" i="3"/>
  <c r="I12" i="3"/>
  <c r="I13" i="3"/>
  <c r="I14" i="3"/>
  <c r="I2" i="3"/>
  <c r="AH45" i="3"/>
  <c r="AG45" i="3"/>
  <c r="AF45" i="3"/>
  <c r="AB45" i="3"/>
  <c r="AA45" i="3"/>
  <c r="Z45" i="3"/>
  <c r="AI44" i="3"/>
  <c r="AC44" i="3"/>
  <c r="AI43" i="3"/>
  <c r="AC43" i="3"/>
  <c r="AI42" i="3"/>
  <c r="AC42" i="3"/>
  <c r="AI41" i="3"/>
  <c r="AC41" i="3"/>
  <c r="AI40" i="3"/>
  <c r="AC40" i="3"/>
  <c r="AI39" i="3"/>
  <c r="AC39" i="3"/>
  <c r="AI38" i="3"/>
  <c r="AC38" i="3"/>
  <c r="AI37" i="3"/>
  <c r="AC37" i="3"/>
  <c r="AI36" i="3"/>
  <c r="AC36" i="3"/>
  <c r="AI35" i="3"/>
  <c r="AC35" i="3"/>
  <c r="AI34" i="3"/>
  <c r="AC34" i="3"/>
  <c r="AI33" i="3"/>
  <c r="AC33" i="3"/>
  <c r="AC45" i="3" l="1"/>
  <c r="L14" i="3"/>
  <c r="J14" i="3"/>
  <c r="K14" i="3"/>
  <c r="AI45" i="3"/>
  <c r="J15" i="3" l="1"/>
  <c r="K15" i="3"/>
  <c r="L15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P8" i="3" s="1"/>
  <c r="C3" i="3"/>
  <c r="B3" i="3"/>
  <c r="D2" i="3"/>
  <c r="C2" i="3"/>
  <c r="B2" i="3"/>
  <c r="AH15" i="3"/>
  <c r="AG15" i="3"/>
  <c r="AF15" i="3"/>
  <c r="AB15" i="3"/>
  <c r="AA15" i="3"/>
  <c r="Z15" i="3"/>
  <c r="AI13" i="3"/>
  <c r="AC13" i="3"/>
  <c r="AI12" i="3"/>
  <c r="AC12" i="3"/>
  <c r="AI11" i="3"/>
  <c r="AC11" i="3"/>
  <c r="AI10" i="3"/>
  <c r="AC10" i="3"/>
  <c r="AI9" i="3"/>
  <c r="AC9" i="3"/>
  <c r="AI8" i="3"/>
  <c r="AC8" i="3"/>
  <c r="AI7" i="3"/>
  <c r="AC7" i="3"/>
  <c r="AI6" i="3"/>
  <c r="AC6" i="3"/>
  <c r="AI5" i="3"/>
  <c r="AC5" i="3"/>
  <c r="AI4" i="3"/>
  <c r="AC4" i="3"/>
  <c r="AI3" i="3"/>
  <c r="AC3" i="3"/>
  <c r="AI2" i="3"/>
  <c r="AC2" i="3"/>
  <c r="F3" i="3"/>
  <c r="G3" i="3"/>
  <c r="H3" i="3"/>
  <c r="F4" i="3"/>
  <c r="G4" i="3"/>
  <c r="H4" i="3"/>
  <c r="F5" i="3"/>
  <c r="G5" i="3"/>
  <c r="H5" i="3"/>
  <c r="F6" i="3"/>
  <c r="G6" i="3"/>
  <c r="H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G2" i="3"/>
  <c r="H2" i="3"/>
  <c r="F2" i="3"/>
  <c r="AH30" i="3"/>
  <c r="AG30" i="3"/>
  <c r="AI29" i="3"/>
  <c r="AF30" i="3" s="1"/>
  <c r="AI28" i="3"/>
  <c r="AI27" i="3"/>
  <c r="AI26" i="3"/>
  <c r="AI25" i="3"/>
  <c r="AI24" i="3"/>
  <c r="AI23" i="3"/>
  <c r="AI22" i="3"/>
  <c r="AI21" i="3"/>
  <c r="AI20" i="3"/>
  <c r="AI19" i="3"/>
  <c r="AI18" i="3"/>
  <c r="AC19" i="3"/>
  <c r="AC20" i="3"/>
  <c r="AC21" i="3"/>
  <c r="AC22" i="3"/>
  <c r="AC23" i="3"/>
  <c r="AC24" i="3"/>
  <c r="AC25" i="3"/>
  <c r="AC26" i="3"/>
  <c r="AC27" i="3"/>
  <c r="AC28" i="3"/>
  <c r="AC29" i="3"/>
  <c r="AC18" i="3"/>
  <c r="AA30" i="3"/>
  <c r="Z30" i="3"/>
  <c r="N10" i="3" l="1"/>
  <c r="O11" i="3"/>
  <c r="P12" i="3"/>
  <c r="O3" i="3"/>
  <c r="P4" i="3"/>
  <c r="N7" i="3"/>
  <c r="N2" i="3"/>
  <c r="P7" i="3"/>
  <c r="N9" i="3"/>
  <c r="O10" i="3"/>
  <c r="P11" i="3"/>
  <c r="N13" i="3"/>
  <c r="O2" i="3"/>
  <c r="P3" i="3"/>
  <c r="N5" i="3"/>
  <c r="O6" i="3"/>
  <c r="O7" i="3"/>
  <c r="N8" i="3"/>
  <c r="O9" i="3"/>
  <c r="P10" i="3"/>
  <c r="N12" i="3"/>
  <c r="O13" i="3"/>
  <c r="P2" i="3"/>
  <c r="N4" i="3"/>
  <c r="O5" i="3"/>
  <c r="P6" i="3"/>
  <c r="O8" i="3"/>
  <c r="P9" i="3"/>
  <c r="N11" i="3"/>
  <c r="O12" i="3"/>
  <c r="P13" i="3"/>
  <c r="N3" i="3"/>
  <c r="O4" i="3"/>
  <c r="P5" i="3"/>
  <c r="N6" i="3"/>
  <c r="AI30" i="3"/>
  <c r="AI15" i="3"/>
  <c r="AC15" i="3"/>
  <c r="E1" i="3"/>
  <c r="H14" i="3"/>
  <c r="G14" i="3"/>
  <c r="F14" i="3"/>
  <c r="D14" i="3"/>
  <c r="C14" i="3"/>
  <c r="B14" i="3"/>
  <c r="O14" i="3" l="1"/>
  <c r="P14" i="3"/>
  <c r="N14" i="3"/>
  <c r="AE17" i="3"/>
  <c r="Y17" i="3"/>
  <c r="D15" i="3"/>
  <c r="B15" i="3"/>
  <c r="G15" i="3"/>
  <c r="F15" i="3"/>
  <c r="C15" i="3"/>
  <c r="H15" i="3"/>
  <c r="Y1" i="3" l="1"/>
  <c r="Y32" i="3"/>
  <c r="AE1" i="3"/>
  <c r="AE32" i="3"/>
  <c r="S1" i="3" l="1"/>
  <c r="B19" i="3" l="1"/>
  <c r="Q8" i="3" l="1"/>
  <c r="T8" i="3" s="1"/>
  <c r="Q9" i="3"/>
  <c r="T9" i="3" s="1"/>
  <c r="Q10" i="3"/>
  <c r="U10" i="3" s="1"/>
  <c r="Q11" i="3"/>
  <c r="V11" i="3" s="1"/>
  <c r="Q12" i="3"/>
  <c r="T12" i="3" s="1"/>
  <c r="Q13" i="3"/>
  <c r="T13" i="3" s="1"/>
  <c r="Q2" i="3"/>
  <c r="T2" i="3" s="1"/>
  <c r="Q3" i="3"/>
  <c r="U3" i="3" s="1"/>
  <c r="Q4" i="3"/>
  <c r="V4" i="3" s="1"/>
  <c r="Q5" i="3"/>
  <c r="T5" i="3" s="1"/>
  <c r="Q6" i="3"/>
  <c r="T6" i="3" s="1"/>
  <c r="Q7" i="3"/>
  <c r="U7" i="3" s="1"/>
  <c r="T3" i="3" l="1"/>
  <c r="T7" i="3"/>
  <c r="U13" i="3"/>
  <c r="V9" i="3"/>
  <c r="V13" i="3"/>
  <c r="V5" i="3"/>
  <c r="U5" i="3"/>
  <c r="U4" i="3"/>
  <c r="V2" i="3"/>
  <c r="T4" i="3"/>
  <c r="V6" i="3"/>
  <c r="U11" i="3"/>
  <c r="T11" i="3"/>
  <c r="U2" i="3"/>
  <c r="V3" i="3"/>
  <c r="U6" i="3"/>
  <c r="V8" i="3"/>
  <c r="T10" i="3"/>
  <c r="V12" i="3"/>
  <c r="U8" i="3"/>
  <c r="U12" i="3"/>
  <c r="U9" i="3"/>
  <c r="V10" i="3"/>
  <c r="V7" i="3"/>
  <c r="S6" i="3" l="1"/>
  <c r="Y29" i="3" s="1"/>
  <c r="Y44" i="3" s="1"/>
  <c r="AE44" i="3" s="1"/>
  <c r="S4" i="3"/>
  <c r="Y27" i="3" s="1"/>
  <c r="Y42" i="3" s="1"/>
  <c r="AE42" i="3" s="1"/>
  <c r="S2" i="3"/>
  <c r="Y25" i="3" s="1"/>
  <c r="Y40" i="3" s="1"/>
  <c r="AE40" i="3" s="1"/>
  <c r="S12" i="3"/>
  <c r="Y23" i="3" s="1"/>
  <c r="Y38" i="3" s="1"/>
  <c r="AE38" i="3" s="1"/>
  <c r="S10" i="3"/>
  <c r="Y21" i="3" s="1"/>
  <c r="Y36" i="3" s="1"/>
  <c r="AE36" i="3" s="1"/>
  <c r="S8" i="3"/>
  <c r="Y19" i="3" s="1"/>
  <c r="Y34" i="3" s="1"/>
  <c r="AE34" i="3" s="1"/>
  <c r="S7" i="3"/>
  <c r="Y18" i="3" s="1"/>
  <c r="Y33" i="3" s="1"/>
  <c r="AE33" i="3" s="1"/>
  <c r="S5" i="3"/>
  <c r="Y28" i="3" s="1"/>
  <c r="Y43" i="3" s="1"/>
  <c r="AE43" i="3" s="1"/>
  <c r="S3" i="3"/>
  <c r="Y26" i="3" s="1"/>
  <c r="Y41" i="3" s="1"/>
  <c r="AE41" i="3" s="1"/>
  <c r="S13" i="3"/>
  <c r="Y24" i="3" s="1"/>
  <c r="Y39" i="3" s="1"/>
  <c r="AE39" i="3" s="1"/>
  <c r="S11" i="3"/>
  <c r="Y22" i="3" s="1"/>
  <c r="Y37" i="3" s="1"/>
  <c r="AE37" i="3" s="1"/>
  <c r="S9" i="3"/>
  <c r="Y20" i="3" s="1"/>
  <c r="Y35" i="3" s="1"/>
  <c r="AE35" i="3" s="1"/>
  <c r="AE25" i="3" l="1"/>
  <c r="Y9" i="3"/>
  <c r="AE9" i="3" s="1"/>
  <c r="AE22" i="3"/>
  <c r="Y6" i="3"/>
  <c r="AE6" i="3" s="1"/>
  <c r="AE18" i="3"/>
  <c r="Y2" i="3"/>
  <c r="AE2" i="3" s="1"/>
  <c r="Y4" i="3"/>
  <c r="AE4" i="3" s="1"/>
  <c r="AE20" i="3"/>
  <c r="Y8" i="3"/>
  <c r="AE8" i="3" s="1"/>
  <c r="AE24" i="3"/>
  <c r="Y12" i="3"/>
  <c r="AE12" i="3" s="1"/>
  <c r="AE28" i="3"/>
  <c r="Y3" i="3"/>
  <c r="AE3" i="3" s="1"/>
  <c r="AE19" i="3"/>
  <c r="Y7" i="3"/>
  <c r="AE7" i="3" s="1"/>
  <c r="AE23" i="3"/>
  <c r="Y11" i="3"/>
  <c r="AE11" i="3" s="1"/>
  <c r="AE27" i="3"/>
  <c r="Y10" i="3"/>
  <c r="AE10" i="3" s="1"/>
  <c r="AE26" i="3"/>
  <c r="Y5" i="3"/>
  <c r="AE5" i="3" s="1"/>
  <c r="AE21" i="3"/>
  <c r="AE29" i="3"/>
  <c r="AB30" i="3" s="1"/>
  <c r="AC30" i="3" s="1"/>
  <c r="Y13" i="3"/>
  <c r="AE13" i="3" s="1"/>
  <c r="Q14" i="3"/>
  <c r="O15" i="3"/>
  <c r="N15" i="3"/>
  <c r="P15" i="3"/>
  <c r="Q15" i="3" l="1"/>
</calcChain>
</file>

<file path=xl/sharedStrings.xml><?xml version="1.0" encoding="utf-8"?>
<sst xmlns="http://schemas.openxmlformats.org/spreadsheetml/2006/main" count="4513" uniqueCount="1286">
  <si>
    <t>Ragione_sociale</t>
  </si>
  <si>
    <t>P.IVA</t>
  </si>
  <si>
    <t>Indirizzo_legale</t>
  </si>
  <si>
    <t>Comune_legale</t>
  </si>
  <si>
    <t>CAP_legale</t>
  </si>
  <si>
    <t>Provincia_legale</t>
  </si>
  <si>
    <t>Indirizzo_fatturazione</t>
  </si>
  <si>
    <t>Comune_fatturazione</t>
  </si>
  <si>
    <t>CAP_fatturazione</t>
  </si>
  <si>
    <t>Provincia_fatturazione</t>
  </si>
  <si>
    <t>Responsabile_amministrativo</t>
  </si>
  <si>
    <t>Indirizzo_e-mail</t>
  </si>
  <si>
    <t>Telefono</t>
  </si>
  <si>
    <t>Fax</t>
  </si>
  <si>
    <t>F1</t>
  </si>
  <si>
    <t>F2</t>
  </si>
  <si>
    <t>F3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</si>
  <si>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</si>
  <si>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</si>
  <si>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</si>
  <si>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</si>
  <si>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</si>
  <si>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</si>
  <si>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</si>
  <si>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</si>
  <si>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</si>
  <si>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</si>
  <si>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</si>
  <si>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</si>
  <si>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Ripartizione</t>
  </si>
  <si>
    <t>POD</t>
  </si>
  <si>
    <t>Ragione sociale</t>
  </si>
  <si>
    <t>Indirizzo Prelievo</t>
  </si>
  <si>
    <t>Località</t>
  </si>
  <si>
    <t>Provincia</t>
  </si>
  <si>
    <t>Distributore</t>
  </si>
  <si>
    <t>Inizio fornitura</t>
  </si>
  <si>
    <t>Fine fornitura</t>
  </si>
  <si>
    <t xml:space="preserve">                                    Dettagli</t>
  </si>
  <si>
    <t>Totale</t>
  </si>
  <si>
    <t>Codice_fiscale</t>
  </si>
  <si>
    <t>Email_invio_fatturazione</t>
  </si>
  <si>
    <t>Rappresentante_legale</t>
  </si>
  <si>
    <t>Sede</t>
  </si>
  <si>
    <t>Cap</t>
  </si>
  <si>
    <t>Totale previsione</t>
  </si>
  <si>
    <t>01474680418</t>
  </si>
  <si>
    <t>VIA E. MATTEI, 17</t>
  </si>
  <si>
    <t>FANO</t>
  </si>
  <si>
    <t>PU</t>
  </si>
  <si>
    <t>ASET S.P.A.</t>
  </si>
  <si>
    <t>072183391</t>
  </si>
  <si>
    <t>0721830750</t>
  </si>
  <si>
    <t>Totale BT</t>
  </si>
  <si>
    <t>Indirizzo</t>
  </si>
  <si>
    <t>IT001E00032356</t>
  </si>
  <si>
    <t>Loc. Falcineto sn</t>
  </si>
  <si>
    <t>Fano</t>
  </si>
  <si>
    <t>ACQUEDOTTO</t>
  </si>
  <si>
    <t>IT001E00124591</t>
  </si>
  <si>
    <t>Via de Nicola</t>
  </si>
  <si>
    <t>DEPURAZIONE</t>
  </si>
  <si>
    <t>IT001E04381697</t>
  </si>
  <si>
    <t>STRADA NAZIONALE ADRIATICA SUD sn</t>
  </si>
  <si>
    <t>PUBBLICA ILLUM</t>
  </si>
  <si>
    <t>IT001E04381701</t>
  </si>
  <si>
    <t>VIA LEON BATTISTA ALBERTI sn</t>
  </si>
  <si>
    <t>IT001E04381702</t>
  </si>
  <si>
    <t>VIA ALESSANDRINI 13</t>
  </si>
  <si>
    <t>IT001E04381703</t>
  </si>
  <si>
    <t>VIALE DANTE ALIGHIERI sn</t>
  </si>
  <si>
    <t>IT001E04381704</t>
  </si>
  <si>
    <t>VIALE DANTE ALIGHIERI 17/19</t>
  </si>
  <si>
    <t>IT001E04381705</t>
  </si>
  <si>
    <t>PIAZZALE AMENDOLA sn</t>
  </si>
  <si>
    <t>IT001E04381707</t>
  </si>
  <si>
    <t>VIA AURELIANO sn</t>
  </si>
  <si>
    <t>IT001E04381708</t>
  </si>
  <si>
    <t>VIA UGO BASSI sn</t>
  </si>
  <si>
    <t>IT001E04381710</t>
  </si>
  <si>
    <t>VIA DEL BERSAGLIO sn</t>
  </si>
  <si>
    <t>IT001E04381711</t>
  </si>
  <si>
    <t>VIA BIXIO sn</t>
  </si>
  <si>
    <t>IT001E04381712</t>
  </si>
  <si>
    <t>VIALE BUOZZI sn</t>
  </si>
  <si>
    <t>IT001E04381713</t>
  </si>
  <si>
    <t>VIA CADUTI DEL MARE sn</t>
  </si>
  <si>
    <t>IT001E04381715</t>
  </si>
  <si>
    <t>VIA CALVI sn</t>
  </si>
  <si>
    <t>IT001E04381716</t>
  </si>
  <si>
    <t>VIA CAMPIONI sn</t>
  </si>
  <si>
    <t>IT001E04381717</t>
  </si>
  <si>
    <t>VIA CARDUCCI sn</t>
  </si>
  <si>
    <t>IT001E04381718</t>
  </si>
  <si>
    <t>VIA ANNIBAL CARO 13</t>
  </si>
  <si>
    <t>IT001E04381722</t>
  </si>
  <si>
    <t>PIAZZA ANDREA COSTA sn</t>
  </si>
  <si>
    <t>IT001E04381724</t>
  </si>
  <si>
    <t>VIA BENEDETTO CROCE sn</t>
  </si>
  <si>
    <t>IT001E04381725</t>
  </si>
  <si>
    <t>VIA DELLE QUERCE sn</t>
  </si>
  <si>
    <t>IT001E04381726</t>
  </si>
  <si>
    <t>VIALE DE GASPERI sn</t>
  </si>
  <si>
    <t>IT001E04381729</t>
  </si>
  <si>
    <t>VIA GABRIELLI sn</t>
  </si>
  <si>
    <t>IT001E04381730</t>
  </si>
  <si>
    <t>VIA GARIBALDI sn</t>
  </si>
  <si>
    <t>IT001E04394316</t>
  </si>
  <si>
    <t>VIA DEL FIUME sn</t>
  </si>
  <si>
    <t>IT001E04394319</t>
  </si>
  <si>
    <t>VIA DELLE GINESTRE sn</t>
  </si>
  <si>
    <t>IT001E04394322</t>
  </si>
  <si>
    <t>VIA LELLI sn</t>
  </si>
  <si>
    <t>IT001E04394323</t>
  </si>
  <si>
    <t>VIA LOMBARDI sn</t>
  </si>
  <si>
    <t>IT001E04394325</t>
  </si>
  <si>
    <t>VIA MURA MALATESTIANE sn</t>
  </si>
  <si>
    <t>IT001E04394326</t>
  </si>
  <si>
    <t>VIA DEI MANDORLI sn</t>
  </si>
  <si>
    <t>IT001E04394327</t>
  </si>
  <si>
    <t>VIA MASCAGNI sn</t>
  </si>
  <si>
    <t>IT001E04394336</t>
  </si>
  <si>
    <t>VIA METAURO sn</t>
  </si>
  <si>
    <t>IT001E04394338</t>
  </si>
  <si>
    <t>VIA MONTEVECCHIO sn</t>
  </si>
  <si>
    <t>IT001E04394339</t>
  </si>
  <si>
    <t>VIA MONTEVECCHIO 17</t>
  </si>
  <si>
    <t>IT001E04394340</t>
  </si>
  <si>
    <t>VIA ALESSANDRO NINI sn</t>
  </si>
  <si>
    <t>IT001E04394341</t>
  </si>
  <si>
    <t>VIALE PICENO 30</t>
  </si>
  <si>
    <t>IT001E04394347</t>
  </si>
  <si>
    <t>VIA DEI PLATANI sn</t>
  </si>
  <si>
    <t>IT001E04394348</t>
  </si>
  <si>
    <t>VIA DEL PONTE sn</t>
  </si>
  <si>
    <t>IT001E04394349</t>
  </si>
  <si>
    <t>VIA RANUZZI sn</t>
  </si>
  <si>
    <t>IT001E04394350</t>
  </si>
  <si>
    <t>VIA SAFFI sn</t>
  </si>
  <si>
    <t>IT001E04394351</t>
  </si>
  <si>
    <t>VIA SALVINI sn</t>
  </si>
  <si>
    <t>IT001E04394358</t>
  </si>
  <si>
    <t>VIA MURA SANGALLO sn</t>
  </si>
  <si>
    <t>IT001E04394359</t>
  </si>
  <si>
    <t>VIA DEGLI SCHIAVONI sn</t>
  </si>
  <si>
    <t>IT001E04394360</t>
  </si>
  <si>
    <t>VIA SELVELLI sn</t>
  </si>
  <si>
    <t>IT001E04394361</t>
  </si>
  <si>
    <t>VIALE SIMONETTI sn</t>
  </si>
  <si>
    <t>IT001E04394362</t>
  </si>
  <si>
    <t>VIA ENRICO TAZZOLI sn</t>
  </si>
  <si>
    <t>IT001E04394363</t>
  </si>
  <si>
    <t>VIA DEL TEATRO 12</t>
  </si>
  <si>
    <t>IT001E04394364</t>
  </si>
  <si>
    <t>VIA TOMANI AMIANI sn</t>
  </si>
  <si>
    <t>IT001E04394365</t>
  </si>
  <si>
    <t>VIA VANVITELLI sn</t>
  </si>
  <si>
    <t>IT001E04394366</t>
  </si>
  <si>
    <t>VIA VECCHIA sn</t>
  </si>
  <si>
    <t>IT001E04394367</t>
  </si>
  <si>
    <t>VIA VECELLIO sn</t>
  </si>
  <si>
    <t>IT001E04394368</t>
  </si>
  <si>
    <t>VIA VILLA USCENTI sn</t>
  </si>
  <si>
    <t>IT001E04394370</t>
  </si>
  <si>
    <t>IT001E04394371</t>
  </si>
  <si>
    <t>IT001E04394372</t>
  </si>
  <si>
    <t>IT001E04394373</t>
  </si>
  <si>
    <t>STRADA PONTE ALTO METAURILIA.46</t>
  </si>
  <si>
    <t>IT001E04394374</t>
  </si>
  <si>
    <t>VIA METAURILIA 82</t>
  </si>
  <si>
    <t>IT001E04394375</t>
  </si>
  <si>
    <t>IT001E04394376</t>
  </si>
  <si>
    <t>STRADA DI MEZZO METAURILIA 66</t>
  </si>
  <si>
    <t>IT001E04394379</t>
  </si>
  <si>
    <t>IT001E04394381</t>
  </si>
  <si>
    <t>VIA PAPIRIA sn</t>
  </si>
  <si>
    <t>IT001E04394383</t>
  </si>
  <si>
    <t>IT001E04394384</t>
  </si>
  <si>
    <t>VIA DELLA TOMBACCIA 30/A</t>
  </si>
  <si>
    <t>IT001E04394385</t>
  </si>
  <si>
    <t>VIA DELLA TOMBACCIA 51</t>
  </si>
  <si>
    <t>IT001E04394386</t>
  </si>
  <si>
    <t>IT001E04394387</t>
  </si>
  <si>
    <t>VIA ARIOSTO sn</t>
  </si>
  <si>
    <t>IT001E04394388</t>
  </si>
  <si>
    <t>IT001E04394390</t>
  </si>
  <si>
    <t>VIA AVOGADRO sn</t>
  </si>
  <si>
    <t>IT001E04394392</t>
  </si>
  <si>
    <t>VIA BARSANTI sn</t>
  </si>
  <si>
    <t>IT001E04394393</t>
  </si>
  <si>
    <t>VIA BARTALI sn</t>
  </si>
  <si>
    <t>IT001E04394394</t>
  </si>
  <si>
    <t>VIA BASILICATA sn</t>
  </si>
  <si>
    <t>IT001E04394396</t>
  </si>
  <si>
    <t>VIA BELLANDRA 215</t>
  </si>
  <si>
    <t>IT001E04394398</t>
  </si>
  <si>
    <t>VIA BOCCIONI sn</t>
  </si>
  <si>
    <t>IT001E04394399</t>
  </si>
  <si>
    <t>VIA BRANCA sn</t>
  </si>
  <si>
    <t>IT001E04394400</t>
  </si>
  <si>
    <t>VIA BRIGATA MESSINA sn</t>
  </si>
  <si>
    <t>IT001E04394402</t>
  </si>
  <si>
    <t>IT001E04394403</t>
  </si>
  <si>
    <t>VIA CALAMANDREI sn</t>
  </si>
  <si>
    <t>IT001E04394405</t>
  </si>
  <si>
    <t>VIA GIOVANNI CENA sn</t>
  </si>
  <si>
    <t>IT001E04394406</t>
  </si>
  <si>
    <t>VIA CIMABUE sn</t>
  </si>
  <si>
    <t>IT001E04394407</t>
  </si>
  <si>
    <t>VIA DIVISIONE CARPAZI 24</t>
  </si>
  <si>
    <t>IT001E04394408</t>
  </si>
  <si>
    <t>VIA DOLOMITI sn</t>
  </si>
  <si>
    <t>IT001E04394409</t>
  </si>
  <si>
    <t>VIA GIOVANNI FALCONE sn</t>
  </si>
  <si>
    <t>IT001E04394410</t>
  </si>
  <si>
    <t>VIA FANELLA sn</t>
  </si>
  <si>
    <t>IT001E04394411</t>
  </si>
  <si>
    <t>IT001E04394412</t>
  </si>
  <si>
    <t>STRADA FLAMINIA 74</t>
  </si>
  <si>
    <t>IT001E04394413</t>
  </si>
  <si>
    <t>VIA GALILEI sn</t>
  </si>
  <si>
    <t>IT001E04394414</t>
  </si>
  <si>
    <t>IT001E04394415</t>
  </si>
  <si>
    <t>VIA GIANNONE sn</t>
  </si>
  <si>
    <t>IT001E04394416</t>
  </si>
  <si>
    <t>VIA PAPA GIOVANNI XXIII 15/17</t>
  </si>
  <si>
    <t>IT001E04394418</t>
  </si>
  <si>
    <t>VIA DELLA GIUSTIZIA 2</t>
  </si>
  <si>
    <t>IT001E04394420</t>
  </si>
  <si>
    <t>VIA GOLDONI sn</t>
  </si>
  <si>
    <t>IT001E04394421</t>
  </si>
  <si>
    <t>VIA GUALTERUZZI sn</t>
  </si>
  <si>
    <t>IT001E04394422</t>
  </si>
  <si>
    <t>VIA 2 GIUGNO sn</t>
  </si>
  <si>
    <t>IT001E04394423</t>
  </si>
  <si>
    <t>VIA KENNEDY sn</t>
  </si>
  <si>
    <t>IT001E04394426</t>
  </si>
  <si>
    <t>VIA MELETTI sn</t>
  </si>
  <si>
    <t>IT001E04394427</t>
  </si>
  <si>
    <t>VIA MONTE NERONE sn</t>
  </si>
  <si>
    <t>IT001E04394428</t>
  </si>
  <si>
    <t>VIA MONTE SAN MICHELE sn</t>
  </si>
  <si>
    <t>IT001E04394429</t>
  </si>
  <si>
    <t>VIA MONTEFELTRO sn</t>
  </si>
  <si>
    <t>IT001E04394434</t>
  </si>
  <si>
    <t>VIA DELLA PALEOTTA sn</t>
  </si>
  <si>
    <t>IT001E04394435</t>
  </si>
  <si>
    <t>VIA CESARE PAVESE sn</t>
  </si>
  <si>
    <t>IT001E04394436</t>
  </si>
  <si>
    <t>VIA POGGI sn</t>
  </si>
  <si>
    <t>IT001E04394437</t>
  </si>
  <si>
    <t>VIA RIGHI 7/A</t>
  </si>
  <si>
    <t>IT001E04394439</t>
  </si>
  <si>
    <t>VIALE ROMAGNA 66</t>
  </si>
  <si>
    <t>IT001E04394442</t>
  </si>
  <si>
    <t>VIA ROSSELLINI sn</t>
  </si>
  <si>
    <t>IT001E04394443</t>
  </si>
  <si>
    <t>VIA SABOTINO sn</t>
  </si>
  <si>
    <t>IT001E04394444</t>
  </si>
  <si>
    <t>VIA S.EUSEBIO sn</t>
  </si>
  <si>
    <t>IT001E04394447</t>
  </si>
  <si>
    <t>VIA SERAFIN sn</t>
  </si>
  <si>
    <t>IT001E04394448</t>
  </si>
  <si>
    <t>VIA SONCINO sn</t>
  </si>
  <si>
    <t>IT001E04394449</t>
  </si>
  <si>
    <t>STRADA DI MEZZO ROSCIANO sn</t>
  </si>
  <si>
    <t>IT001E04394450</t>
  </si>
  <si>
    <t>VIA TOGLIATTI 6</t>
  </si>
  <si>
    <t>IT001E04394452</t>
  </si>
  <si>
    <t>VIA VENTURI 4</t>
  </si>
  <si>
    <t>IT001E04394453</t>
  </si>
  <si>
    <t>VIA VERGA 2</t>
  </si>
  <si>
    <t>IT001E04394454</t>
  </si>
  <si>
    <t>VIA DI VILLA GIULIA 38</t>
  </si>
  <si>
    <t>IT001E04394456</t>
  </si>
  <si>
    <t>STRADA NAZIONALE ADRIATICA NORD sn</t>
  </si>
  <si>
    <t>IT001E04394457</t>
  </si>
  <si>
    <t>STRADA NAZIONALE ADRIATICA NORD 9/11</t>
  </si>
  <si>
    <t>IT001E04394458</t>
  </si>
  <si>
    <t>IT001E04394459</t>
  </si>
  <si>
    <t>IT001E04394460</t>
  </si>
  <si>
    <t>IT001E04394462</t>
  </si>
  <si>
    <t>IT001E04394463</t>
  </si>
  <si>
    <t>IT001E04394465</t>
  </si>
  <si>
    <t>IT001E04394466</t>
  </si>
  <si>
    <t>IT001E04394467</t>
  </si>
  <si>
    <t>VIA COPPI 2</t>
  </si>
  <si>
    <t>IT001E04394468</t>
  </si>
  <si>
    <t>IT001E04394469</t>
  </si>
  <si>
    <t>IT001E04394470</t>
  </si>
  <si>
    <t>VIA DEL POGGIO sn</t>
  </si>
  <si>
    <t>IT001E04394471</t>
  </si>
  <si>
    <t>VIA VITTORIO POZZO 13</t>
  </si>
  <si>
    <t>IT001E04394472</t>
  </si>
  <si>
    <t>IT001E04394473</t>
  </si>
  <si>
    <t>IT001E04394475</t>
  </si>
  <si>
    <t>IT001E04394476</t>
  </si>
  <si>
    <t>IT001E04394477</t>
  </si>
  <si>
    <t>IT001E04394478</t>
  </si>
  <si>
    <t>IT001E04394480</t>
  </si>
  <si>
    <t>IT001E04394481</t>
  </si>
  <si>
    <t>IT001E04394482</t>
  </si>
  <si>
    <t>IT001E04394485</t>
  </si>
  <si>
    <t>IT001E04394486</t>
  </si>
  <si>
    <t>IT001E04394487</t>
  </si>
  <si>
    <t>IT001E04394488</t>
  </si>
  <si>
    <t>IT001E04394489</t>
  </si>
  <si>
    <t>IT001E04394491</t>
  </si>
  <si>
    <t>VIA EINAUDI sn</t>
  </si>
  <si>
    <t>IT001E04394492</t>
  </si>
  <si>
    <t>VIA EINAUDI 18</t>
  </si>
  <si>
    <t>IT001E04394494</t>
  </si>
  <si>
    <t>VIA FILIPPINI sn</t>
  </si>
  <si>
    <t>IT001E04394496</t>
  </si>
  <si>
    <t>VIA RESPIGHI 3</t>
  </si>
  <si>
    <t>IT001E04394497</t>
  </si>
  <si>
    <t>VIA I STRADA 11</t>
  </si>
  <si>
    <t>IT001E04394498</t>
  </si>
  <si>
    <t>VIA XXVII STRADA sn</t>
  </si>
  <si>
    <t>IT001E04394499</t>
  </si>
  <si>
    <t>VIA IX STRADA sn</t>
  </si>
  <si>
    <t>IT001E04394501</t>
  </si>
  <si>
    <t>VIA V STRADA 9</t>
  </si>
  <si>
    <t>IT001E04394503</t>
  </si>
  <si>
    <t>VIA VII STRADA 15</t>
  </si>
  <si>
    <t>IT001E04394504</t>
  </si>
  <si>
    <t>VIA VIII STRADA sn</t>
  </si>
  <si>
    <t>IT001E04394505</t>
  </si>
  <si>
    <t>IT001E04394506</t>
  </si>
  <si>
    <t>VIA X STRADA 28</t>
  </si>
  <si>
    <t>IT001E04394511</t>
  </si>
  <si>
    <t>VIA TONIOLO sn</t>
  </si>
  <si>
    <t>IT001E04394514</t>
  </si>
  <si>
    <t>VIA TREVES sn</t>
  </si>
  <si>
    <t>IT001E04394516</t>
  </si>
  <si>
    <t>IT001E04394517</t>
  </si>
  <si>
    <t>VIA ADDA 3</t>
  </si>
  <si>
    <t>IT001E04394519</t>
  </si>
  <si>
    <t>VIA DON BURATELLI sn</t>
  </si>
  <si>
    <t>IT001E04394523</t>
  </si>
  <si>
    <t>STRADA COMUNALE CROCE LEVATA sn</t>
  </si>
  <si>
    <t>IT001E04394524</t>
  </si>
  <si>
    <t>IT001E04394525</t>
  </si>
  <si>
    <t>IT001E04394526</t>
  </si>
  <si>
    <t>IT001E04394528</t>
  </si>
  <si>
    <t>STRADA FLAMINIA 244</t>
  </si>
  <si>
    <t>IT001E04394530</t>
  </si>
  <si>
    <t>STRADA FLAMINIA 27</t>
  </si>
  <si>
    <t>IT001E04394531</t>
  </si>
  <si>
    <t>STRADA FLAMINIA sn</t>
  </si>
  <si>
    <t>IT001E04394532</t>
  </si>
  <si>
    <t>STRADA FLAMINIA 500</t>
  </si>
  <si>
    <t>IT001E04394533</t>
  </si>
  <si>
    <t>STRADA FLAMINIA 572</t>
  </si>
  <si>
    <t>IT001E04394534</t>
  </si>
  <si>
    <t>STRADA FLAMINIA 433</t>
  </si>
  <si>
    <t>IT001E04394536</t>
  </si>
  <si>
    <t>IT001E04394537</t>
  </si>
  <si>
    <t>VIA ATTILIO REGOLO 19</t>
  </si>
  <si>
    <t>IT001E04394538</t>
  </si>
  <si>
    <t>VIA RENO sn</t>
  </si>
  <si>
    <t>IT001E04394539</t>
  </si>
  <si>
    <t>VIA DON ALESSANDRO RIVELLI sn</t>
  </si>
  <si>
    <t>IT001E04394540</t>
  </si>
  <si>
    <t>IT001E04394542</t>
  </si>
  <si>
    <t>VIA DELLA STAZIONE sn</t>
  </si>
  <si>
    <t>IT001E04394543</t>
  </si>
  <si>
    <t>IT001E04394544</t>
  </si>
  <si>
    <t>IT001E04394545</t>
  </si>
  <si>
    <t>IT001E04394547</t>
  </si>
  <si>
    <t>MONDOLFO</t>
  </si>
  <si>
    <t>IT001E04394548</t>
  </si>
  <si>
    <t>VIA ANDERSEN</t>
  </si>
  <si>
    <t>IT001E04394549</t>
  </si>
  <si>
    <t>VIA ASIMOV sn</t>
  </si>
  <si>
    <t>IT001E04394550</t>
  </si>
  <si>
    <t>VIA AMMIRAGLIO CAPPELLINI 103</t>
  </si>
  <si>
    <t>IT001E04394551</t>
  </si>
  <si>
    <t>VIA CARDARELLI sn</t>
  </si>
  <si>
    <t>IT001E04394552</t>
  </si>
  <si>
    <t>VIA DAMIANO CHIESA 96</t>
  </si>
  <si>
    <t>IT001E04394553</t>
  </si>
  <si>
    <t>VIA COLLODI 19</t>
  </si>
  <si>
    <t>IT001E04394554</t>
  </si>
  <si>
    <t>STRADA COMUNALE DI MEZZO 3</t>
  </si>
  <si>
    <t>IT001E04394555</t>
  </si>
  <si>
    <t>IT001E04394557</t>
  </si>
  <si>
    <t>VIA FOGLIA sn</t>
  </si>
  <si>
    <t>IT001E04394559</t>
  </si>
  <si>
    <t>VIA LAGO DI COMOsn</t>
  </si>
  <si>
    <t>IT001E04394561</t>
  </si>
  <si>
    <t>VIA LAGO MAGGIORE sn</t>
  </si>
  <si>
    <t>IT001E04394562</t>
  </si>
  <si>
    <t>VIA MARTINI sn</t>
  </si>
  <si>
    <t>IT001E04394563</t>
  </si>
  <si>
    <t>VIA MONTEMARINO 3</t>
  </si>
  <si>
    <t>IT001E04394564</t>
  </si>
  <si>
    <t>VIA NIEVO sn</t>
  </si>
  <si>
    <t>IT001E04394566</t>
  </si>
  <si>
    <t>VIA SVEVO 3</t>
  </si>
  <si>
    <t>IT001E04394567</t>
  </si>
  <si>
    <t>IT001E04394568</t>
  </si>
  <si>
    <t>IT001E04394570</t>
  </si>
  <si>
    <t>VIA BUONINCONTRI sn</t>
  </si>
  <si>
    <t>IT001E04394571</t>
  </si>
  <si>
    <t>IT001E04394572</t>
  </si>
  <si>
    <t>VIA AMMIRAGLIO CAPPELLINI 11</t>
  </si>
  <si>
    <t>IT001E04394573</t>
  </si>
  <si>
    <t>VIA AMMIRAGLIO CAPPELLINI sn</t>
  </si>
  <si>
    <t>IT001E04394574</t>
  </si>
  <si>
    <t>IT001E04394575</t>
  </si>
  <si>
    <t>IT001E04394576</t>
  </si>
  <si>
    <t>VIA MILLO 5</t>
  </si>
  <si>
    <t>IT001E04394577</t>
  </si>
  <si>
    <t>VIA SIRONI 11</t>
  </si>
  <si>
    <t>IT001E04406280</t>
  </si>
  <si>
    <t>VIA MAGNANINI sn</t>
  </si>
  <si>
    <t>IT001E04406281</t>
  </si>
  <si>
    <t>IT001E04406283</t>
  </si>
  <si>
    <t>IT001E04406284</t>
  </si>
  <si>
    <t>IT001E04406285</t>
  </si>
  <si>
    <t>IT001E04406290</t>
  </si>
  <si>
    <t>IT001E04406291</t>
  </si>
  <si>
    <t>IT001E04406292</t>
  </si>
  <si>
    <t>IT001E04587405</t>
  </si>
  <si>
    <t>IT001E48005752</t>
  </si>
  <si>
    <t>VIA ADIGE 17</t>
  </si>
  <si>
    <t>IT001E48010246</t>
  </si>
  <si>
    <t>VIA DEL PIETRISCO sn</t>
  </si>
  <si>
    <t>IT001E48010249</t>
  </si>
  <si>
    <t>VIA ARNO sn</t>
  </si>
  <si>
    <t>IT001E48010260</t>
  </si>
  <si>
    <t>IT001E48062209</t>
  </si>
  <si>
    <t>IT001E48067888</t>
  </si>
  <si>
    <t>VIA DE CHIRICO sn</t>
  </si>
  <si>
    <t>IT001E48069871</t>
  </si>
  <si>
    <t>VIA V STRADA</t>
  </si>
  <si>
    <t>FOGNATURA</t>
  </si>
  <si>
    <t>IT001E48072864</t>
  </si>
  <si>
    <t>VIA EINSTEIN sn</t>
  </si>
  <si>
    <t>IT001E48096257</t>
  </si>
  <si>
    <t>VIA BORSELLINO sn</t>
  </si>
  <si>
    <t>IT001E48105879</t>
  </si>
  <si>
    <t>IT001E48117531</t>
  </si>
  <si>
    <t>VIA FANO 3</t>
  </si>
  <si>
    <t>IT001E48117534</t>
  </si>
  <si>
    <t>VIA FANO sn</t>
  </si>
  <si>
    <t>IT001E48122739</t>
  </si>
  <si>
    <t>VIA DELLE BRECCE 16</t>
  </si>
  <si>
    <t>IT001E48192566</t>
  </si>
  <si>
    <t>VIA MATTEI 26</t>
  </si>
  <si>
    <t>SERVIZI GENERALI</t>
  </si>
  <si>
    <t>IT001E48210676</t>
  </si>
  <si>
    <t>IT001E48225663</t>
  </si>
  <si>
    <t>VIA XI SETTEMBRE 12</t>
  </si>
  <si>
    <t>PERGOLA</t>
  </si>
  <si>
    <t>IGIENE AMBIENTALE</t>
  </si>
  <si>
    <t>IT001E48311748</t>
  </si>
  <si>
    <t>VIA DEL PERUGINO sn</t>
  </si>
  <si>
    <t>IT001E48383633</t>
  </si>
  <si>
    <t>VIA MONTEBELLO sn</t>
  </si>
  <si>
    <t>MONTEPORZIO</t>
  </si>
  <si>
    <t>IT001E48389314</t>
  </si>
  <si>
    <t>IT001E48532189</t>
  </si>
  <si>
    <t>STRADA NAZIONALE ADRIATICA sn</t>
  </si>
  <si>
    <t>IT001E48543835</t>
  </si>
  <si>
    <t>VIA MUZIO SCEVOLA</t>
  </si>
  <si>
    <t>IT001E48548330</t>
  </si>
  <si>
    <t>VIA CAMPANELLA SNC</t>
  </si>
  <si>
    <t>IT001E49498352</t>
  </si>
  <si>
    <t>SST ADRIATICA SUD SNC</t>
  </si>
  <si>
    <t>IT001E49540779</t>
  </si>
  <si>
    <t>IT001E49543085</t>
  </si>
  <si>
    <t>VIA XXVI STRADA sn</t>
  </si>
  <si>
    <t>IT001E49543243</t>
  </si>
  <si>
    <t>VIA DINO CAMPANA 41</t>
  </si>
  <si>
    <t>IT001E49548083</t>
  </si>
  <si>
    <t>VIA DELLA PINETA sn</t>
  </si>
  <si>
    <t>IT001E49560145</t>
  </si>
  <si>
    <t>IT001E49565003</t>
  </si>
  <si>
    <t>VIA MATTEI 24</t>
  </si>
  <si>
    <t>IT001E49579014</t>
  </si>
  <si>
    <t>IT001E49606874</t>
  </si>
  <si>
    <t>IT001E49630792</t>
  </si>
  <si>
    <t>FRAZIONE CARIGNANO 50</t>
  </si>
  <si>
    <t>IT001E49630795</t>
  </si>
  <si>
    <t>FRAZIONE CARIGNANO 48</t>
  </si>
  <si>
    <t>IT001E49630800</t>
  </si>
  <si>
    <t>FRAZIONE CARIGNANO 51</t>
  </si>
  <si>
    <t>IT001E49630804</t>
  </si>
  <si>
    <t>FRAZIONE CARIGNANO sn</t>
  </si>
  <si>
    <t>IT001E49630813</t>
  </si>
  <si>
    <t>FRAZIONE CARIGNANO 49</t>
  </si>
  <si>
    <t>IT001E49636613</t>
  </si>
  <si>
    <t>VIA PISACANE sn</t>
  </si>
  <si>
    <t>IT001E49639148</t>
  </si>
  <si>
    <t>IT001E49639153</t>
  </si>
  <si>
    <t>VIA DELLE TRE VENEZIE sn</t>
  </si>
  <si>
    <t>IT001E49639238</t>
  </si>
  <si>
    <t>VIA CORRADO ALVARO sn</t>
  </si>
  <si>
    <t>IT001E49642367</t>
  </si>
  <si>
    <t>VIA DI VILLA TOMBARI sn</t>
  </si>
  <si>
    <t>IT001E49642455</t>
  </si>
  <si>
    <t>IT001E49660455</t>
  </si>
  <si>
    <t>VIA ADDA sn</t>
  </si>
  <si>
    <t>IT001E49669990</t>
  </si>
  <si>
    <t>IT001E49742758</t>
  </si>
  <si>
    <t>VIA DEL COMMERCIO sn</t>
  </si>
  <si>
    <t>IT001E51177947</t>
  </si>
  <si>
    <t>VIA MONTE CIAPPELLANO snc</t>
  </si>
  <si>
    <t>IT001E54983779</t>
  </si>
  <si>
    <t>VIA FRUSAGLIA SN</t>
  </si>
  <si>
    <t>IT001E55001731</t>
  </si>
  <si>
    <t>VIALE ITALIA SN</t>
  </si>
  <si>
    <t>IT001E55005034</t>
  </si>
  <si>
    <t>IT001E55013758</t>
  </si>
  <si>
    <t>VIA DEI LAGHI 18</t>
  </si>
  <si>
    <t>SALTARA</t>
  </si>
  <si>
    <t>IT001E55022861</t>
  </si>
  <si>
    <t>LOC. METAURILIA 58/A</t>
  </si>
  <si>
    <t>IT001E55049270</t>
  </si>
  <si>
    <t>VIA ARCEVIA SN</t>
  </si>
  <si>
    <t>IT001E55096934</t>
  </si>
  <si>
    <t>IT001E55096938</t>
  </si>
  <si>
    <t>IT001E55125028</t>
  </si>
  <si>
    <t>Loc. Monteschiantello sn</t>
  </si>
  <si>
    <t>DISCARICA</t>
  </si>
  <si>
    <t>IT001E56240449</t>
  </si>
  <si>
    <t>VIA MENTANA sn</t>
  </si>
  <si>
    <t>IT001E56292866</t>
  </si>
  <si>
    <t>IT001E56295922</t>
  </si>
  <si>
    <t>IT001E59077569</t>
  </si>
  <si>
    <t>IT001E59078570</t>
  </si>
  <si>
    <t>VIA V STRADA 29</t>
  </si>
  <si>
    <t>IT001E59080909</t>
  </si>
  <si>
    <t>VIA LE SELVE sn</t>
  </si>
  <si>
    <t>IT001E59080910</t>
  </si>
  <si>
    <t>IT001E59081008</t>
  </si>
  <si>
    <t>VIA CAMPANELLA sn</t>
  </si>
  <si>
    <t>IT001E59081724</t>
  </si>
  <si>
    <t>FRAZIONE CAMINATE sn</t>
  </si>
  <si>
    <t>IT001E59082063</t>
  </si>
  <si>
    <t>VIA DELLO SQUERO sn</t>
  </si>
  <si>
    <t>IT001E59082525</t>
  </si>
  <si>
    <t>VIA AMMIRAGLIO CAPPELLINI 125</t>
  </si>
  <si>
    <t>IT001E59083098</t>
  </si>
  <si>
    <t>IT001E59083099</t>
  </si>
  <si>
    <t>FRAZIONE CAMINATE 89</t>
  </si>
  <si>
    <t>IT001E59086596</t>
  </si>
  <si>
    <t>VIA MONTE COCO 22/A</t>
  </si>
  <si>
    <t>IT001E59086804</t>
  </si>
  <si>
    <t>IT001E59087170</t>
  </si>
  <si>
    <t>VIA ANNIBAL CARO sn</t>
  </si>
  <si>
    <t>IT001E59089435</t>
  </si>
  <si>
    <t>Fraz. Roncosambaccio sn</t>
  </si>
  <si>
    <t>IT001E59089436</t>
  </si>
  <si>
    <t>FRAZIONE RONCOSAMBACCIO sn</t>
  </si>
  <si>
    <t>IT001E59091361</t>
  </si>
  <si>
    <t>IT001E59092007</t>
  </si>
  <si>
    <t>VIA DAMIANO CHIESA sn</t>
  </si>
  <si>
    <t>IT001E59094257</t>
  </si>
  <si>
    <t>IT001E59094859</t>
  </si>
  <si>
    <t>IT001E59094862</t>
  </si>
  <si>
    <t>IT001E59097596</t>
  </si>
  <si>
    <t>VIA PADANA sn</t>
  </si>
  <si>
    <t>IT001E59098176</t>
  </si>
  <si>
    <t>IT001E59099235</t>
  </si>
  <si>
    <t>Via passo di Rango 1</t>
  </si>
  <si>
    <t>IT001E59100475</t>
  </si>
  <si>
    <t>IT001E59101643</t>
  </si>
  <si>
    <t>VIA IV NOVEMBRE sn</t>
  </si>
  <si>
    <t>IT001E59103242</t>
  </si>
  <si>
    <t>IT001E59103379</t>
  </si>
  <si>
    <t>FRAZIONE METAURILIA sn</t>
  </si>
  <si>
    <t>IT001E59103564</t>
  </si>
  <si>
    <t>IT001E59105587</t>
  </si>
  <si>
    <t>VIA CLAUDIO TREVES sn</t>
  </si>
  <si>
    <t>IT001E59132844</t>
  </si>
  <si>
    <t>IT001E59172720</t>
  </si>
  <si>
    <t>IT001E59207267</t>
  </si>
  <si>
    <t>VIA MONTEBELLO 43A</t>
  </si>
  <si>
    <t>IT001E59217532</t>
  </si>
  <si>
    <t>VIA RAFFAELLO SANZIO 334</t>
  </si>
  <si>
    <t>IT001E59219443</t>
  </si>
  <si>
    <t>VIA LITORANEA sn</t>
  </si>
  <si>
    <t>IT001E59220562</t>
  </si>
  <si>
    <t>VIA FANELLA 93</t>
  </si>
  <si>
    <t>IT001E59220802</t>
  </si>
  <si>
    <t>VIALE CARDUCCI sn</t>
  </si>
  <si>
    <t>IT001E59221310</t>
  </si>
  <si>
    <t>IT001E59222636</t>
  </si>
  <si>
    <t>VIA DEGLI ULIVI sn</t>
  </si>
  <si>
    <t>IT001E59222805</t>
  </si>
  <si>
    <t>VIA MONTE CIAPPELLANO 34/A</t>
  </si>
  <si>
    <t>IT001E59223041</t>
  </si>
  <si>
    <t>VIA LA COPPA sn</t>
  </si>
  <si>
    <t>IT001E59223303</t>
  </si>
  <si>
    <t>VIA GARIBALDI 26</t>
  </si>
  <si>
    <t>IT001E59247720</t>
  </si>
  <si>
    <t>IT001E59247879</t>
  </si>
  <si>
    <t>IT001E59248961</t>
  </si>
  <si>
    <t>VIA TRONTO sn</t>
  </si>
  <si>
    <t>IT001E59249176</t>
  </si>
  <si>
    <t>IT001E59250399</t>
  </si>
  <si>
    <t>IT001E59251206</t>
  </si>
  <si>
    <t>VIA DAMIANO CHIESA 103</t>
  </si>
  <si>
    <t>IT001E59254570</t>
  </si>
  <si>
    <t>VIA VII STRADA sn</t>
  </si>
  <si>
    <t>IT001E59256150</t>
  </si>
  <si>
    <t>VIA VENETO sn</t>
  </si>
  <si>
    <t>IT001E59256342</t>
  </si>
  <si>
    <t>VIA DELLA TRAVE sn</t>
  </si>
  <si>
    <t>IT001E59256816</t>
  </si>
  <si>
    <t>VIA TOMBACCIA sn</t>
  </si>
  <si>
    <t>IT001E59257565</t>
  </si>
  <si>
    <t>IT001E59257796</t>
  </si>
  <si>
    <t>VIA DELLO SCALO sn</t>
  </si>
  <si>
    <t>IT001E59257950</t>
  </si>
  <si>
    <t>VIA NAZARIO SAURO sn</t>
  </si>
  <si>
    <t>IT001E59258781</t>
  </si>
  <si>
    <t>IT001E59259263</t>
  </si>
  <si>
    <t>IT001E59262373</t>
  </si>
  <si>
    <t>IT001E59263910</t>
  </si>
  <si>
    <t>VIA DELLE NASSE sn</t>
  </si>
  <si>
    <t>IT001E59264114</t>
  </si>
  <si>
    <t>VIA DEL MULINO sn</t>
  </si>
  <si>
    <t>IT001E59264645</t>
  </si>
  <si>
    <t>FRAZIONE CENTINAROLA sn</t>
  </si>
  <si>
    <t>IT001E59264982</t>
  </si>
  <si>
    <t>IT001E59265009</t>
  </si>
  <si>
    <t>IT001E59265018</t>
  </si>
  <si>
    <t>IT001E59265048</t>
  </si>
  <si>
    <t>IT001E59265200</t>
  </si>
  <si>
    <t>IT001E59267618</t>
  </si>
  <si>
    <t>VIA JOZZINO sn</t>
  </si>
  <si>
    <t>IT001E59269644</t>
  </si>
  <si>
    <t>IT001E59273702</t>
  </si>
  <si>
    <t>IT001E59274852</t>
  </si>
  <si>
    <t>VIA CAMINATE sn</t>
  </si>
  <si>
    <t>IT001E59275803</t>
  </si>
  <si>
    <t>IT001E59276972</t>
  </si>
  <si>
    <t>IT001E59277760</t>
  </si>
  <si>
    <t>IT001E59279141</t>
  </si>
  <si>
    <t>IT001E60386894</t>
  </si>
  <si>
    <t>FRAZIONE SAN CESAREO sn</t>
  </si>
  <si>
    <t>IT001E61159939</t>
  </si>
  <si>
    <t>IT001E61162184</t>
  </si>
  <si>
    <t>IT001E61162198</t>
  </si>
  <si>
    <t>IT001E61162213</t>
  </si>
  <si>
    <t>IT001E61165861</t>
  </si>
  <si>
    <t>VIA PAPA GIOVANNI XXIII sn</t>
  </si>
  <si>
    <t>IT001E61907767</t>
  </si>
  <si>
    <t>IT001E62028088</t>
  </si>
  <si>
    <t>VIA GENTILE DA FABRIANO sn</t>
  </si>
  <si>
    <t>IT001E65786475</t>
  </si>
  <si>
    <t>Loc. Prelato sn</t>
  </si>
  <si>
    <t>IT001E65824183</t>
  </si>
  <si>
    <t>Totale MT</t>
  </si>
  <si>
    <t>IT001E00032269</t>
  </si>
  <si>
    <t>Via delle Brecce</t>
  </si>
  <si>
    <t>IT001E00032281</t>
  </si>
  <si>
    <t>Via E.Mattei 17</t>
  </si>
  <si>
    <t>IT001E00032326</t>
  </si>
  <si>
    <t>Loc. Chiaruccia sn</t>
  </si>
  <si>
    <t>IT001E00032357</t>
  </si>
  <si>
    <t>LOC. FALCINETO</t>
  </si>
  <si>
    <t>IT001E00032358</t>
  </si>
  <si>
    <t>IT001E00032360</t>
  </si>
  <si>
    <t>Loc. Torno sn</t>
  </si>
  <si>
    <t>IT001E00032363</t>
  </si>
  <si>
    <t>Strada Statale Adriatica Sud 202</t>
  </si>
  <si>
    <t>IT001E00032456</t>
  </si>
  <si>
    <t>Via Campanella 9</t>
  </si>
  <si>
    <t>IT001E00032466</t>
  </si>
  <si>
    <t>Strada provinciale Cesanense sn</t>
  </si>
  <si>
    <t>IT001E00032518</t>
  </si>
  <si>
    <t>IT001E00110455</t>
  </si>
  <si>
    <t>Via Fornace sn</t>
  </si>
  <si>
    <t>IT001E00124592</t>
  </si>
  <si>
    <t>Loc. Metaurilia sn</t>
  </si>
  <si>
    <t>IT001E00249760</t>
  </si>
  <si>
    <t>VIALE CAIROLI sn</t>
  </si>
  <si>
    <t>IT001E00256776</t>
  </si>
  <si>
    <t>VIA DEL FIUME 38</t>
  </si>
  <si>
    <t>IT001E00261648</t>
  </si>
  <si>
    <t>IT001E00264640</t>
  </si>
  <si>
    <t>Potenza Disponibile</t>
  </si>
  <si>
    <t>Tensione</t>
  </si>
  <si>
    <t>61032</t>
  </si>
  <si>
    <t>61037</t>
  </si>
  <si>
    <t>61040</t>
  </si>
  <si>
    <t>61045</t>
  </si>
  <si>
    <t/>
  </si>
  <si>
    <t>61030</t>
  </si>
  <si>
    <t>Vedi fogli Utenze BT/MT</t>
  </si>
  <si>
    <t>E-DISTRIBUZIONE</t>
  </si>
  <si>
    <t>Tutte</t>
  </si>
  <si>
    <t>Previsione 2018/19</t>
  </si>
  <si>
    <t>POD/PDR</t>
  </si>
  <si>
    <t>Denominazione</t>
  </si>
  <si>
    <t>Localita</t>
  </si>
  <si>
    <t>CAP</t>
  </si>
  <si>
    <t>SottoCategoria</t>
  </si>
  <si>
    <t>Societa</t>
  </si>
  <si>
    <t>Numero Presa</t>
  </si>
  <si>
    <t>Potenza Contrattuale</t>
  </si>
  <si>
    <t>Potenza Impegnata</t>
  </si>
  <si>
    <t>Tipo Tensione</t>
  </si>
  <si>
    <t>Opzione Tariffaria</t>
  </si>
  <si>
    <t>Depuratore ponte Metauro</t>
  </si>
  <si>
    <t>ASET</t>
  </si>
  <si>
    <t>41560094981002</t>
  </si>
  <si>
    <t>MT</t>
  </si>
  <si>
    <t>MT-AU</t>
  </si>
  <si>
    <t>Sede Via Mattei 17</t>
  </si>
  <si>
    <t>41560374983002</t>
  </si>
  <si>
    <t>Centrale acquedotto Chiaruccia</t>
  </si>
  <si>
    <t>41564010983002</t>
  </si>
  <si>
    <t>Centrale acquedotto Falcineto</t>
  </si>
  <si>
    <t>41566016001003</t>
  </si>
  <si>
    <t>BT</t>
  </si>
  <si>
    <t>BT-AU</t>
  </si>
  <si>
    <t>Centrale Acquedotto Falcineto Torno</t>
  </si>
  <si>
    <t>41566056001000</t>
  </si>
  <si>
    <t>41566016985002</t>
  </si>
  <si>
    <t>Centrale acquedotto Torno</t>
  </si>
  <si>
    <t>41566056981002</t>
  </si>
  <si>
    <t>Depuratore Pontesasso</t>
  </si>
  <si>
    <t>41570002982002</t>
  </si>
  <si>
    <t>Centrale acquedotto Mondolfo</t>
  </si>
  <si>
    <t>41614024985002</t>
  </si>
  <si>
    <t>Depuratore Mondolfo</t>
  </si>
  <si>
    <t>41616036981002</t>
  </si>
  <si>
    <t>Centrale acquedotto Monteporzio</t>
  </si>
  <si>
    <t>41646006982002</t>
  </si>
  <si>
    <t>Depuratore Monteporzio</t>
  </si>
  <si>
    <t>41648018982002</t>
  </si>
  <si>
    <t>Depuratore Bellocchi</t>
  </si>
  <si>
    <t>41560197003002</t>
  </si>
  <si>
    <t>Centrale acquedotto Metaurilia</t>
  </si>
  <si>
    <t>41560388983003</t>
  </si>
  <si>
    <t>41560110001502</t>
  </si>
  <si>
    <t>41560222004013</t>
  </si>
  <si>
    <t>IT001E00258723</t>
  </si>
  <si>
    <t>Impianto Biogas</t>
  </si>
  <si>
    <t>Via Tombaccia</t>
  </si>
  <si>
    <t>IMPIANTO BIOGAS</t>
  </si>
  <si>
    <t>MO2 Le Vele</t>
  </si>
  <si>
    <t>41616084984452</t>
  </si>
  <si>
    <t>41561446981602</t>
  </si>
  <si>
    <t>IT001E04247855</t>
  </si>
  <si>
    <t>Farmacia Piagge</t>
  </si>
  <si>
    <t>Via Roma 105</t>
  </si>
  <si>
    <t>TERRE ROVERESCHE</t>
  </si>
  <si>
    <t>FARMACIE</t>
  </si>
  <si>
    <t>41560008500102</t>
  </si>
  <si>
    <t>BT-IP</t>
  </si>
  <si>
    <t>41560016080552</t>
  </si>
  <si>
    <t>41560018082002</t>
  </si>
  <si>
    <t>41560020320032</t>
  </si>
  <si>
    <t>41560020700052</t>
  </si>
  <si>
    <t>41560024002002</t>
  </si>
  <si>
    <t>41560044082802</t>
  </si>
  <si>
    <t>41560064001002</t>
  </si>
  <si>
    <t>41560068100302</t>
  </si>
  <si>
    <t>4156007412005</t>
  </si>
  <si>
    <t>41560102001002</t>
  </si>
  <si>
    <t>41560106080052</t>
  </si>
  <si>
    <t>41560114001002</t>
  </si>
  <si>
    <t>41560118001002</t>
  </si>
  <si>
    <t>41560122020992</t>
  </si>
  <si>
    <t>41560124100052</t>
  </si>
  <si>
    <t>41560170001002</t>
  </si>
  <si>
    <t>41560176141152</t>
  </si>
  <si>
    <t>41560178002552</t>
  </si>
  <si>
    <t>41560184161402</t>
  </si>
  <si>
    <t>41560240040202</t>
  </si>
  <si>
    <t>41560248005002</t>
  </si>
  <si>
    <t>41560222080852</t>
  </si>
  <si>
    <t>41560272100202</t>
  </si>
  <si>
    <t>41560318021402</t>
  </si>
  <si>
    <t>41560322060303</t>
  </si>
  <si>
    <t>41560340021001</t>
  </si>
  <si>
    <t>415603348060502</t>
  </si>
  <si>
    <t>41560366100302</t>
  </si>
  <si>
    <t>41560390040152</t>
  </si>
  <si>
    <t>41560408120102</t>
  </si>
  <si>
    <t>41560408280053</t>
  </si>
  <si>
    <t>41560418021102</t>
  </si>
  <si>
    <t>41560462002202</t>
  </si>
  <si>
    <t>41560476020102</t>
  </si>
  <si>
    <t>41560482001002</t>
  </si>
  <si>
    <t>41560492040102</t>
  </si>
  <si>
    <t>41560516080302</t>
  </si>
  <si>
    <t>41560518080302</t>
  </si>
  <si>
    <t>41560534100072</t>
  </si>
  <si>
    <t>41560550600052</t>
  </si>
  <si>
    <t>41560554020852</t>
  </si>
  <si>
    <t>41560558000502</t>
  </si>
  <si>
    <t>41560578000502</t>
  </si>
  <si>
    <t>41560580002002</t>
  </si>
  <si>
    <t>41560588300052</t>
  </si>
  <si>
    <t>41560610001002</t>
  </si>
  <si>
    <t>41560614080012</t>
  </si>
  <si>
    <t>41560618020052</t>
  </si>
  <si>
    <t>41560630100052</t>
  </si>
  <si>
    <t>LOCALITA'''''''''''''''' CAMINATE sn</t>
  </si>
  <si>
    <t>41561116042302</t>
  </si>
  <si>
    <t>LOCALITA'''''''''''''''' MADONNA PONTE 37</t>
  </si>
  <si>
    <t>41561328081152</t>
  </si>
  <si>
    <t>LOCALITA'''''''''''''''' MADONNA PONTE 61</t>
  </si>
  <si>
    <t>41561328141203</t>
  </si>
  <si>
    <t>41561388200852</t>
  </si>
  <si>
    <t>41561388241622</t>
  </si>
  <si>
    <t>LOCALITA'''''''''''''''' METAURILIA 17</t>
  </si>
  <si>
    <t>41561388280472</t>
  </si>
  <si>
    <t>41561388320352</t>
  </si>
  <si>
    <t>LOCALITA'''''''''''''''' METAURILIA 96</t>
  </si>
  <si>
    <t>41561388484002</t>
  </si>
  <si>
    <t>41561446001402</t>
  </si>
  <si>
    <t>41561446049992</t>
  </si>
  <si>
    <t>41561592061402</t>
  </si>
  <si>
    <t>41561592440402</t>
  </si>
  <si>
    <t>VIA DELL''''''''''''''''ABBAZIA sn</t>
  </si>
  <si>
    <t>41562002004002</t>
  </si>
  <si>
    <t>41562024000052</t>
  </si>
  <si>
    <t>VIA DELL''''''''''''''''ARZILLA sn</t>
  </si>
  <si>
    <t>41562026020302</t>
  </si>
  <si>
    <t>41562034020852</t>
  </si>
  <si>
    <t>41562042001002</t>
  </si>
  <si>
    <t>41562043043902</t>
  </si>
  <si>
    <t>41562046021002</t>
  </si>
  <si>
    <t>41562054320222</t>
  </si>
  <si>
    <t>41562074020052</t>
  </si>
  <si>
    <t>41562080001002</t>
  </si>
  <si>
    <t>41562088004002</t>
  </si>
  <si>
    <t>41562088300402</t>
  </si>
  <si>
    <t>41562096080052</t>
  </si>
  <si>
    <t>41562130000502</t>
  </si>
  <si>
    <t>41562142080252</t>
  </si>
  <si>
    <t>41562196103102</t>
  </si>
  <si>
    <t>41562198020052</t>
  </si>
  <si>
    <t>41562209021002</t>
  </si>
  <si>
    <t>41562210001002</t>
  </si>
  <si>
    <t>41562210540052</t>
  </si>
  <si>
    <t>41562220280452</t>
  </si>
  <si>
    <t>41562244320052</t>
  </si>
  <si>
    <t>41562244400102</t>
  </si>
  <si>
    <t>41562256080052</t>
  </si>
  <si>
    <t>41562260001002</t>
  </si>
  <si>
    <t>41562268000102</t>
  </si>
  <si>
    <t>41562274120052</t>
  </si>
  <si>
    <t>41562282020153</t>
  </si>
  <si>
    <t>41562300100352</t>
  </si>
  <si>
    <t>41562310100052</t>
  </si>
  <si>
    <t>41562360020012</t>
  </si>
  <si>
    <t>41562380041012</t>
  </si>
  <si>
    <t>41562384001002</t>
  </si>
  <si>
    <t>41562390210552</t>
  </si>
  <si>
    <t>41562432022102</t>
  </si>
  <si>
    <t>415624460020052</t>
  </si>
  <si>
    <t>41562476200252</t>
  </si>
  <si>
    <t>41562502001002</t>
  </si>
  <si>
    <t>41562511360122</t>
  </si>
  <si>
    <t>41562515001002</t>
  </si>
  <si>
    <t>41562518020052</t>
  </si>
  <si>
    <t>41562530003501</t>
  </si>
  <si>
    <t>41562540080602</t>
  </si>
  <si>
    <t>41562549002002</t>
  </si>
  <si>
    <t>41562557001002</t>
  </si>
  <si>
    <t>41562562001002</t>
  </si>
  <si>
    <t>41562592040102</t>
  </si>
  <si>
    <t>41562596020052</t>
  </si>
  <si>
    <t>41562602060032</t>
  </si>
  <si>
    <t>41563005360412</t>
  </si>
  <si>
    <t>41563005460752</t>
  </si>
  <si>
    <t>LOCALITA'''''''''''''''' BELGATTO sn</t>
  </si>
  <si>
    <t>41563052080012</t>
  </si>
  <si>
    <t>41563052142502</t>
  </si>
  <si>
    <t>LOCALITA'''''''''''''''' BEVANO sn</t>
  </si>
  <si>
    <t>41563060080503</t>
  </si>
  <si>
    <t>IT001E04394461</t>
  </si>
  <si>
    <t>LOCALITA'''''''''''''''' BEVANO 67</t>
  </si>
  <si>
    <t>41563060120503</t>
  </si>
  <si>
    <t>41563060160702</t>
  </si>
  <si>
    <t>LOCALITA'''''''''''''''' BEVANO 56</t>
  </si>
  <si>
    <t>41563060260112</t>
  </si>
  <si>
    <t>LOCALITA'''''''''''''''' CARIGNANO sn</t>
  </si>
  <si>
    <t>41563114100102</t>
  </si>
  <si>
    <t>41563114140452</t>
  </si>
  <si>
    <t>41563166020012</t>
  </si>
  <si>
    <t>LOCALITA'''''''''''''''' FENILE sn</t>
  </si>
  <si>
    <t>41563214101302</t>
  </si>
  <si>
    <t>41563214182302</t>
  </si>
  <si>
    <t>41563478040202</t>
  </si>
  <si>
    <t>41563487081302</t>
  </si>
  <si>
    <t>LOCALITA'''''''''''''''' RONCOSAMBACCIO sn</t>
  </si>
  <si>
    <t>41563512040072</t>
  </si>
  <si>
    <t>41563512102302</t>
  </si>
  <si>
    <t>41563512361022</t>
  </si>
  <si>
    <t>LOCALITA'''''''''''''''' ROSCIANO 34</t>
  </si>
  <si>
    <t>41563514100902</t>
  </si>
  <si>
    <t>LOCALITA'''''''''''''''' SAN BIAGIO sn</t>
  </si>
  <si>
    <t>41563522400612</t>
  </si>
  <si>
    <t>LOCALITA'''''''''''''''' SANT''''''''''''''''ANDREA IN VILLIS  6</t>
  </si>
  <si>
    <t>41563528021002</t>
  </si>
  <si>
    <t>LOCALITA'''''''''''''''' SANT''''''''''''''''ANDREA IN VILLIS 66</t>
  </si>
  <si>
    <t>41563528361703</t>
  </si>
  <si>
    <t>LOCALITA'''''''''''''''' SANT''''''''''''''''ANDREA IN VILLIS 72</t>
  </si>
  <si>
    <t>41563528361752</t>
  </si>
  <si>
    <t>LOCALITA'''''''''''''''' SANT''''''''''''''''ANDREA IN VILLIS 83</t>
  </si>
  <si>
    <t>41563528482003</t>
  </si>
  <si>
    <t>LOCALITA'''''''''''''''' CHIARUCCIA 4</t>
  </si>
  <si>
    <t>41564010040252</t>
  </si>
  <si>
    <t>LOCALITA'''''''''''''''' CHIARUCCIA 14</t>
  </si>
  <si>
    <t>41564010042152</t>
  </si>
  <si>
    <t>LOCALITA'''''''''''''''' CHIARUCCIA sn</t>
  </si>
  <si>
    <t>41564010080252</t>
  </si>
  <si>
    <t>LOCALITA'''''''''''''''' CHIARUCCIA 26</t>
  </si>
  <si>
    <t>41564010100992</t>
  </si>
  <si>
    <t>41564010381152</t>
  </si>
  <si>
    <t>41564014040422</t>
  </si>
  <si>
    <t>41564014041552</t>
  </si>
  <si>
    <t>41564018008002</t>
  </si>
  <si>
    <t>41564026020552</t>
  </si>
  <si>
    <t>41564030003002</t>
  </si>
  <si>
    <t>41564032062002</t>
  </si>
  <si>
    <t>41564038080502</t>
  </si>
  <si>
    <t>41564040160152</t>
  </si>
  <si>
    <t>41564044080372</t>
  </si>
  <si>
    <t>41564046020102</t>
  </si>
  <si>
    <t>41564046060302</t>
  </si>
  <si>
    <t>41564048080052</t>
  </si>
  <si>
    <t>41564078002102</t>
  </si>
  <si>
    <t>41564080040202</t>
  </si>
  <si>
    <t>LOCALITA'''''''''''''''' BELLOCCHI 17</t>
  </si>
  <si>
    <t>41565004080802</t>
  </si>
  <si>
    <t>41566002022002</t>
  </si>
  <si>
    <t>41566008060052</t>
  </si>
  <si>
    <t>41566013021002</t>
  </si>
  <si>
    <t>LOCALITA'''''''''''''''' FALCINETO 56/B</t>
  </si>
  <si>
    <t>41566016020653</t>
  </si>
  <si>
    <t>LOCALITA'''''''''''''''' FALCINETO sn</t>
  </si>
  <si>
    <t>41566016022553</t>
  </si>
  <si>
    <t>LOCALITA'''''''''''''''' FALCINETO 34</t>
  </si>
  <si>
    <t>41566016301003</t>
  </si>
  <si>
    <t>41566022140052</t>
  </si>
  <si>
    <t>41566022300452</t>
  </si>
  <si>
    <t>41566022300503</t>
  </si>
  <si>
    <t>41566022460102</t>
  </si>
  <si>
    <t>41566022523552</t>
  </si>
  <si>
    <t>41566022560803</t>
  </si>
  <si>
    <t>41566022800503</t>
  </si>
  <si>
    <t>41566038165002</t>
  </si>
  <si>
    <t>41566039022002</t>
  </si>
  <si>
    <t>41566040020102</t>
  </si>
  <si>
    <t>LOCALITA'''''''''''''''' SAN CESAREO 11</t>
  </si>
  <si>
    <t>41566044021302</t>
  </si>
  <si>
    <t>41566050020952</t>
  </si>
  <si>
    <t>LOCALITA'''''''''''''''' TORNO sn</t>
  </si>
  <si>
    <t>41566056141352</t>
  </si>
  <si>
    <t>LOCALITA'''''''''''''''' TORNO 14</t>
  </si>
  <si>
    <t>41566056143103</t>
  </si>
  <si>
    <t>LOCALITA'''''''''''''''' FERRETTO sn</t>
  </si>
  <si>
    <t>41567020061282</t>
  </si>
  <si>
    <t>41568004382402</t>
  </si>
  <si>
    <t>41568004260102</t>
  </si>
  <si>
    <t>41568007022012</t>
  </si>
  <si>
    <t>41568014200602</t>
  </si>
  <si>
    <t>41568018101282</t>
  </si>
  <si>
    <t>41568024001002</t>
  </si>
  <si>
    <t>41568026540252</t>
  </si>
  <si>
    <t>41568028040072</t>
  </si>
  <si>
    <t>VIA FAA'''''''''''''''' DI BRUNO sn</t>
  </si>
  <si>
    <t>41568036203002</t>
  </si>
  <si>
    <t>41568040020052</t>
  </si>
  <si>
    <t>41568064060052</t>
  </si>
  <si>
    <t>41568080060602</t>
  </si>
  <si>
    <t>41568094021952</t>
  </si>
  <si>
    <t>41568100020052</t>
  </si>
  <si>
    <t>41568104020152</t>
  </si>
  <si>
    <t>41568132402002</t>
  </si>
  <si>
    <t>41570002060102</t>
  </si>
  <si>
    <t>41570002360302</t>
  </si>
  <si>
    <t>41570018020152</t>
  </si>
  <si>
    <t>41570018140052</t>
  </si>
  <si>
    <t>41570020102652</t>
  </si>
  <si>
    <t>41570020440352</t>
  </si>
  <si>
    <t>VIA CARRA'''''''''''''''' 6</t>
  </si>
  <si>
    <t>41570022040502</t>
  </si>
  <si>
    <t>41570002160202</t>
  </si>
  <si>
    <t>41570034080502</t>
  </si>
  <si>
    <t>41570040140272</t>
  </si>
  <si>
    <t>41560330020142</t>
  </si>
  <si>
    <t>LOCALITA'''''''''''''''' MADONNA PONTE 54</t>
  </si>
  <si>
    <t>41561328141102</t>
  </si>
  <si>
    <t>41563060120352</t>
  </si>
  <si>
    <t>LOCALITA'''''''''''''''' CARIGNANO 43</t>
  </si>
  <si>
    <t>41563114100602</t>
  </si>
  <si>
    <t>41563512280052</t>
  </si>
  <si>
    <t>LOCALITA'''''''''''''''' SAN CESAREO 86</t>
  </si>
  <si>
    <t>41566044140602</t>
  </si>
  <si>
    <t>41567020060403</t>
  </si>
  <si>
    <t>LOCALITA'''''''''''''''' MAGLIANO 4</t>
  </si>
  <si>
    <t>41567026020502</t>
  </si>
  <si>
    <t>LOCALITA'''''''''''''''' FENILE 84</t>
  </si>
  <si>
    <t>41563214261532</t>
  </si>
  <si>
    <t>IT001E04799186</t>
  </si>
  <si>
    <t>Ambulatorio Cantiano</t>
  </si>
  <si>
    <t>Piazza Luceoli 25</t>
  </si>
  <si>
    <t>CANTIANO</t>
  </si>
  <si>
    <t>61044</t>
  </si>
  <si>
    <t>IT001E04920481</t>
  </si>
  <si>
    <t>Sede centrale Via Nolfi 3/A</t>
  </si>
  <si>
    <t>Via Nolfi 3/A</t>
  </si>
  <si>
    <t>IT001E04920490</t>
  </si>
  <si>
    <t>Farmacia Sant''Orso</t>
  </si>
  <si>
    <t>Via Sant''Eusebio 12</t>
  </si>
  <si>
    <t>IT001E04920492</t>
  </si>
  <si>
    <t>Farmacia Gimarra</t>
  </si>
  <si>
    <t>Viale Romagna 133/F</t>
  </si>
  <si>
    <t>IT001E04920495</t>
  </si>
  <si>
    <t>Farmacia Marotta</t>
  </si>
  <si>
    <t>Via Ferrari 39</t>
  </si>
  <si>
    <t>41566004121001</t>
  </si>
  <si>
    <t>41566034020991</t>
  </si>
  <si>
    <t>41566006022101</t>
  </si>
  <si>
    <t>41566022180981</t>
  </si>
  <si>
    <t>IT001E48015118</t>
  </si>
  <si>
    <t>Ufficio clienti</t>
  </si>
  <si>
    <t>Via Nolfi 5/C</t>
  </si>
  <si>
    <t>41564010029002</t>
  </si>
  <si>
    <t>41570028040092</t>
  </si>
  <si>
    <t>44 Via VI Strada Bellocchi</t>
  </si>
  <si>
    <t>41564040100041</t>
  </si>
  <si>
    <t>41564015027501</t>
  </si>
  <si>
    <t>41562077003002</t>
  </si>
  <si>
    <t>LOCALITA'''''''''''''''' FALCINETO 11</t>
  </si>
  <si>
    <t>4156601624082</t>
  </si>
  <si>
    <t>41614052040811</t>
  </si>
  <si>
    <t>41614052040821</t>
  </si>
  <si>
    <t>41560094020561</t>
  </si>
  <si>
    <t>LABORATORIO</t>
  </si>
  <si>
    <t>41560374044491</t>
  </si>
  <si>
    <t>41560008580251</t>
  </si>
  <si>
    <t>41670242120121</t>
  </si>
  <si>
    <t>IT001E48238379</t>
  </si>
  <si>
    <t>Farmacia Stazione</t>
  </si>
  <si>
    <t>Piazzale della Stazione</t>
  </si>
  <si>
    <t>20 Via del Perugino</t>
  </si>
  <si>
    <t>41560456180031</t>
  </si>
  <si>
    <t>IT001E48321604</t>
  </si>
  <si>
    <t>Ambulatorio Marotta</t>
  </si>
  <si>
    <t>Via Fucini 2</t>
  </si>
  <si>
    <t>41648040060251</t>
  </si>
  <si>
    <t>LOCALITA'''''''''''''''' MAGLIANO sn</t>
  </si>
  <si>
    <t>41567026141501</t>
  </si>
  <si>
    <t>35 Gimarra 2</t>
  </si>
  <si>
    <t>41563005460171</t>
  </si>
  <si>
    <t>17 Falcineto</t>
  </si>
  <si>
    <t>41566046120061</t>
  </si>
  <si>
    <t>28 Via Campanella</t>
  </si>
  <si>
    <t>4156037404333</t>
  </si>
  <si>
    <t>LOCALITA'''''''''''''''' SAN CESAREO 24</t>
  </si>
  <si>
    <t>41566044520911</t>
  </si>
  <si>
    <t>41564030995101</t>
  </si>
  <si>
    <t>4156046602121</t>
  </si>
  <si>
    <t>47 Villaggio dell''amicizia</t>
  </si>
  <si>
    <t>41564032083011</t>
  </si>
  <si>
    <t>41560374002911</t>
  </si>
  <si>
    <t>IT001E49568337</t>
  </si>
  <si>
    <t>Parcheggio risorgimento</t>
  </si>
  <si>
    <t>Via del Risorgimento</t>
  </si>
  <si>
    <t>PARCHEGGI</t>
  </si>
  <si>
    <t>LOCALITA'''''''''''''''' PRELATO sn</t>
  </si>
  <si>
    <t>41563488068881</t>
  </si>
  <si>
    <t>LOCALITA'''''''''''''''' CANNELLE sn</t>
  </si>
  <si>
    <t>41566010168051</t>
  </si>
  <si>
    <t>50 Carignano Castello</t>
  </si>
  <si>
    <t>41563114101441</t>
  </si>
  <si>
    <t>48 Carignano Bevano</t>
  </si>
  <si>
    <t>41563060280421</t>
  </si>
  <si>
    <t>51 Carignano "Funtanon"</t>
  </si>
  <si>
    <t>41563114120781</t>
  </si>
  <si>
    <t>52 Carignano Direzione Fonti</t>
  </si>
  <si>
    <t>41563060160221</t>
  </si>
  <si>
    <t>49 Carignano Villa Cartella</t>
  </si>
  <si>
    <t>41563060080531</t>
  </si>
  <si>
    <t>41560472991031</t>
  </si>
  <si>
    <t>41562046022001</t>
  </si>
  <si>
    <t>41562582082311</t>
  </si>
  <si>
    <t>41562010120571</t>
  </si>
  <si>
    <t>41562606004001</t>
  </si>
  <si>
    <t>41563512301111</t>
  </si>
  <si>
    <t>45 Via Adda</t>
  </si>
  <si>
    <t>41566002024011</t>
  </si>
  <si>
    <t>VIA D''''''''''''''''ANTONA sn</t>
  </si>
  <si>
    <t>IT001E49736557</t>
  </si>
  <si>
    <t>Ufficio impianti termici</t>
  </si>
  <si>
    <t>Via Nolfi 5/D</t>
  </si>
  <si>
    <t>IMPIANTI TERMICI</t>
  </si>
  <si>
    <t>41560160041041</t>
  </si>
  <si>
    <t>IT001E54928904</t>
  </si>
  <si>
    <t>Via dei Laghi 18N</t>
  </si>
  <si>
    <t>Colli al Metauro</t>
  </si>
  <si>
    <t>61036</t>
  </si>
  <si>
    <t>IT001E54934530</t>
  </si>
  <si>
    <t>Scolmatore Bersaglio</t>
  </si>
  <si>
    <t>Via del Bersaglio sn</t>
  </si>
  <si>
    <t>IT001E54935306</t>
  </si>
  <si>
    <t>Scolmatore Schiavoni</t>
  </si>
  <si>
    <t>Via degli Schiavoni</t>
  </si>
  <si>
    <t>Viale Adriatico sn</t>
  </si>
  <si>
    <t>Centro Raccolta Differenziata</t>
  </si>
  <si>
    <t>4170810600002</t>
  </si>
  <si>
    <t>4106004100001</t>
  </si>
  <si>
    <t>VIA MARTINI SN</t>
  </si>
  <si>
    <t>VIA FAA'' DI BRUNO SN</t>
  </si>
  <si>
    <t>Discarica</t>
  </si>
  <si>
    <t>42 Via Mentana</t>
  </si>
  <si>
    <t>41562362040131</t>
  </si>
  <si>
    <t>43 Via Brigata Messina</t>
  </si>
  <si>
    <t>41562088101981</t>
  </si>
  <si>
    <t>22 Ottagonale</t>
  </si>
  <si>
    <t>41560008580351</t>
  </si>
  <si>
    <t>41563114100972</t>
  </si>
  <si>
    <t>41 Via V Strada Bellocchi</t>
  </si>
  <si>
    <t>41564040100012</t>
  </si>
  <si>
    <t>41614080021152</t>
  </si>
  <si>
    <t>41614080020452</t>
  </si>
  <si>
    <t>41562100002002</t>
  </si>
  <si>
    <t>41561116004002</t>
  </si>
  <si>
    <t>7 Via dello Squero</t>
  </si>
  <si>
    <t>41560568020102</t>
  </si>
  <si>
    <t>40 Sottopasso pedonale Ponte Sasso</t>
  </si>
  <si>
    <t>41568014140402</t>
  </si>
  <si>
    <t>19 Caminate</t>
  </si>
  <si>
    <t>4156111638080</t>
  </si>
  <si>
    <t>41561116300952</t>
  </si>
  <si>
    <t>IT001E59083899</t>
  </si>
  <si>
    <t>Cimitero Ulivo</t>
  </si>
  <si>
    <t>Località Belgatto</t>
  </si>
  <si>
    <t>CIMITERI</t>
  </si>
  <si>
    <t>41614104000552</t>
  </si>
  <si>
    <t>LOCALITA'''''''''''''''' MADONNA PONTE 16</t>
  </si>
  <si>
    <t>41561328001002</t>
  </si>
  <si>
    <t>5 Via Annibal Caro "Ex CIF"</t>
  </si>
  <si>
    <t>41560124100102</t>
  </si>
  <si>
    <t>41563512281002</t>
  </si>
  <si>
    <t>41563512301002</t>
  </si>
  <si>
    <t>IT001E59090371</t>
  </si>
  <si>
    <t>Ambulatorio Sant''Orso</t>
  </si>
  <si>
    <t>Via Sant''Eusebio 52</t>
  </si>
  <si>
    <t>41570002060122</t>
  </si>
  <si>
    <t>31 Marotta</t>
  </si>
  <si>
    <t>41568024002002</t>
  </si>
  <si>
    <t>LOCALITA'''''''''''''''' FERRIANO sn</t>
  </si>
  <si>
    <t>41561218020702</t>
  </si>
  <si>
    <t>41566016140102</t>
  </si>
  <si>
    <t>12 Griglia Via De Gasperi</t>
  </si>
  <si>
    <t>41560184100703</t>
  </si>
  <si>
    <t>41648046040302</t>
  </si>
  <si>
    <t>41566010040402</t>
  </si>
  <si>
    <t>41614122001002</t>
  </si>
  <si>
    <t>41567020100602</t>
  </si>
  <si>
    <t>9 Via dell''Abbazia</t>
  </si>
  <si>
    <t>41562308003002</t>
  </si>
  <si>
    <t>41563052361102</t>
  </si>
  <si>
    <t>18 Metaurilia</t>
  </si>
  <si>
    <t>41561388001002</t>
  </si>
  <si>
    <t>41566016020052</t>
  </si>
  <si>
    <t>41564080040402</t>
  </si>
  <si>
    <t>13 Via dell''Industria</t>
  </si>
  <si>
    <t>VIA DELL''''''''''''''''INDUSTRIA sn</t>
  </si>
  <si>
    <t>41560296081002</t>
  </si>
  <si>
    <t>34 Ponte Murello</t>
  </si>
  <si>
    <t>41566022523452</t>
  </si>
  <si>
    <t>41648040100352</t>
  </si>
  <si>
    <t>MO3 Via Raffaello Sanzio</t>
  </si>
  <si>
    <t>41616128040052</t>
  </si>
  <si>
    <t>41616084001202</t>
  </si>
  <si>
    <t>MO1 Piazza Roma</t>
  </si>
  <si>
    <t>41616034006002</t>
  </si>
  <si>
    <t>41616084001802</t>
  </si>
  <si>
    <t>41614170061052</t>
  </si>
  <si>
    <t>41614084081102</t>
  </si>
  <si>
    <t>41614072020502</t>
  </si>
  <si>
    <t>41614058020402</t>
  </si>
  <si>
    <t>23 Sottopasso pedonale "Ottagonale"</t>
  </si>
  <si>
    <t>41570018140102</t>
  </si>
  <si>
    <t>24 +25 Torrette + Sottopasso Carrabile Torrette</t>
  </si>
  <si>
    <t>41570018020052</t>
  </si>
  <si>
    <t>32 Sottopasso Pedonale Marotta</t>
  </si>
  <si>
    <t>41568138020052</t>
  </si>
  <si>
    <t>26 Sottopasso pedonale Torrette</t>
  </si>
  <si>
    <t>41570002541302</t>
  </si>
  <si>
    <t>29 Sottopasso Carrabile Ponte Sasso</t>
  </si>
  <si>
    <t>41568014200052</t>
  </si>
  <si>
    <t>30 Sottopasso Via D. Chiesa "Le Rane"</t>
  </si>
  <si>
    <t>41568024180552</t>
  </si>
  <si>
    <t>IT001E59251682</t>
  </si>
  <si>
    <t>Cimitero Rosciano</t>
  </si>
  <si>
    <t>Località Rosciano</t>
  </si>
  <si>
    <t>IT001E59252638</t>
  </si>
  <si>
    <t>Cimitero Ferretto</t>
  </si>
  <si>
    <t>Località Ferretto</t>
  </si>
  <si>
    <t>41564044001002</t>
  </si>
  <si>
    <t>41560622002002</t>
  </si>
  <si>
    <t>6 Via della Trave</t>
  </si>
  <si>
    <t>41562578142302</t>
  </si>
  <si>
    <t>41561592340302</t>
  </si>
  <si>
    <t>10 Via Soncino</t>
  </si>
  <si>
    <t>41562549300202</t>
  </si>
  <si>
    <t>8 Sottopasso pedonale Stazione FF SS Fano</t>
  </si>
  <si>
    <t>41560548100102</t>
  </si>
  <si>
    <t>8 + 33 Sottopasso Via N. Sauro + Manfrini</t>
  </si>
  <si>
    <t>41560546440102</t>
  </si>
  <si>
    <t>FRAZIONE SANT''''''''''''''''ANDREA IN VILLIS sn</t>
  </si>
  <si>
    <t>41563528040402</t>
  </si>
  <si>
    <t>IT001E59258933</t>
  </si>
  <si>
    <t>Cimitero Sant''Andrea in Villis</t>
  </si>
  <si>
    <t>Località Sant''Andrea in Villis</t>
  </si>
  <si>
    <t>41563512381802</t>
  </si>
  <si>
    <t>IT001E59259338</t>
  </si>
  <si>
    <t>Cimitero Roncosambaccio</t>
  </si>
  <si>
    <t>Località Roncosambaccio</t>
  </si>
  <si>
    <t>41561446001202</t>
  </si>
  <si>
    <t>3 Sottopasso pedonale "Via delle Nasse"</t>
  </si>
  <si>
    <t>41562411100202</t>
  </si>
  <si>
    <t>41563408001002</t>
  </si>
  <si>
    <t>41563132160153</t>
  </si>
  <si>
    <t>41561388080802</t>
  </si>
  <si>
    <t>41561388162402</t>
  </si>
  <si>
    <t>41561388200702</t>
  </si>
  <si>
    <t>41561388240102</t>
  </si>
  <si>
    <t>41561388440902</t>
  </si>
  <si>
    <t>21 Sottopasso carrabile "Via Raffaele Jozzino"</t>
  </si>
  <si>
    <t>41560298020802</t>
  </si>
  <si>
    <t>IT001E59268380</t>
  </si>
  <si>
    <t>Cimitero centrale</t>
  </si>
  <si>
    <t>Via della Giustizia</t>
  </si>
  <si>
    <t>1 Sottopasso Carrabile Fosso Sejore</t>
  </si>
  <si>
    <t>41563005103002</t>
  </si>
  <si>
    <t>IT001E59272352</t>
  </si>
  <si>
    <t>Amicis</t>
  </si>
  <si>
    <t>Via de Amicis 16</t>
  </si>
  <si>
    <t>41563132160252</t>
  </si>
  <si>
    <t>IT001E59274380</t>
  </si>
  <si>
    <t>Cimitero Carignano</t>
  </si>
  <si>
    <t>Loc. Carignano</t>
  </si>
  <si>
    <t>IT001E59274819</t>
  </si>
  <si>
    <t>Cimitero Caminate</t>
  </si>
  <si>
    <t>Località Caminate</t>
  </si>
  <si>
    <t>41561116120702</t>
  </si>
  <si>
    <t>41563132081652</t>
  </si>
  <si>
    <t>41563052283702</t>
  </si>
  <si>
    <t>4 Via dell''Arzilla</t>
  </si>
  <si>
    <t>41562026020702</t>
  </si>
  <si>
    <t>IT001E59277928</t>
  </si>
  <si>
    <t>IT001E59277932</t>
  </si>
  <si>
    <t>IT001E59277936</t>
  </si>
  <si>
    <t>Via de Amicis 17</t>
  </si>
  <si>
    <t>41563005004002</t>
  </si>
  <si>
    <t>IT001E59287373</t>
  </si>
  <si>
    <t>Farmacia Cantiano</t>
  </si>
  <si>
    <t>Piazza Luceoli 24</t>
  </si>
  <si>
    <t>41566044520952</t>
  </si>
  <si>
    <t>37 Tre Ponti</t>
  </si>
  <si>
    <t>LOCALITA'''''''''''''''' MADONNA PONTE sn</t>
  </si>
  <si>
    <t>41561328200452</t>
  </si>
  <si>
    <t>38 Gimarra 1</t>
  </si>
  <si>
    <t>41563005460112</t>
  </si>
  <si>
    <t>2 Fosso Sejore</t>
  </si>
  <si>
    <t>41563005101852</t>
  </si>
  <si>
    <t>39 Baia del Re</t>
  </si>
  <si>
    <t>41563005300602</t>
  </si>
  <si>
    <t>41670106080073</t>
  </si>
  <si>
    <t>41563132160702</t>
  </si>
  <si>
    <t>36 Via G. Da Fabbriano "Via Giotto"</t>
  </si>
  <si>
    <t>41560254101052</t>
  </si>
  <si>
    <t>41563488001002</t>
  </si>
  <si>
    <t>41566044000502</t>
  </si>
  <si>
    <t>info@cert.asetservizi.it fatture@cert.asetservizi.it</t>
  </si>
  <si>
    <t>f.spaccazocchi@asetservizi.it</t>
  </si>
  <si>
    <t>AVV. PAOLO REGINELLI</t>
  </si>
  <si>
    <t>DOTT.FRANCESCO MARIA SPACCAZOCCHI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</si>
</sst>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[$-410]General"/>
    <numFmt numFmtId="165" formatCode="[$€]&quot; &quot;#,##0.00&quot; &quot;;&quot;-&quot;[$€]&quot; &quot;#,##0.00&quot; &quot;;[$€]&quot; -&quot;#&quot; &quot;;@&quot; &quot;"/>
    <numFmt numFmtId="166" formatCode="[$-410]0%"/>
    <numFmt numFmtId="167" formatCode="#,##0&quot; &quot;;&quot;-&quot;#,##0&quot; &quot;;&quot; - &quot;;@&quot; &quot;"/>
    <numFmt numFmtId="168" formatCode="#,##0.00&quot; &quot;;&quot;-&quot;#,##0.00&quot; &quot;;&quot; -&quot;#&quot; &quot;;@&quot; &quot;"/>
    <numFmt numFmtId="169" formatCode="[$€-410]&quot; &quot;#,##0.00;[Red]&quot;-&quot;[$€-410]&quot; &quot;#,##0.00"/>
    <numFmt numFmtId="171" formatCode="_-* #,##0_-;\-* #,##0_-;_-* &quot;-&quot;??_-;_-@_-"/>
  </numFmts>
  <fonts count="3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u/>
      <sz val="10"/>
      <color rgb="FF0000FF"/>
      <name val="Arial"/>
      <family val="2"/>
    </font>
    <font>
      <u/>
      <sz val="8"/>
      <color rgb="FF0000FF"/>
      <name val="Arial"/>
      <family val="2"/>
    </font>
    <font>
      <b/>
      <i/>
      <sz val="16"/>
      <color theme="1"/>
      <name val="Arial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11"/>
      <color rgb="FF000000"/>
      <name val="Calibri1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D3D3D3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9">
    <xf numFmtId="0" fontId="0" fillId="0" borderId="0"/>
    <xf numFmtId="164" fontId="3" fillId="0" borderId="0"/>
    <xf numFmtId="164" fontId="2" fillId="2" borderId="0"/>
    <xf numFmtId="164" fontId="2" fillId="3" borderId="0"/>
    <xf numFmtId="164" fontId="2" fillId="4" borderId="0"/>
    <xf numFmtId="164" fontId="2" fillId="5" borderId="0"/>
    <xf numFmtId="164" fontId="2" fillId="6" borderId="0"/>
    <xf numFmtId="164" fontId="2" fillId="7" borderId="0"/>
    <xf numFmtId="164" fontId="2" fillId="8" borderId="0"/>
    <xf numFmtId="164" fontId="2" fillId="9" borderId="0"/>
    <xf numFmtId="164" fontId="2" fillId="10" borderId="0"/>
    <xf numFmtId="164" fontId="2" fillId="5" borderId="0"/>
    <xf numFmtId="164" fontId="2" fillId="8" borderId="0"/>
    <xf numFmtId="164" fontId="2" fillId="11" borderId="0"/>
    <xf numFmtId="164" fontId="4" fillId="12" borderId="0"/>
    <xf numFmtId="164" fontId="4" fillId="9" borderId="0"/>
    <xf numFmtId="164" fontId="4" fillId="10" borderId="0"/>
    <xf numFmtId="164" fontId="4" fillId="13" borderId="0"/>
    <xf numFmtId="164" fontId="4" fillId="14" borderId="0"/>
    <xf numFmtId="164" fontId="4" fillId="15" borderId="0"/>
    <xf numFmtId="164" fontId="5" fillId="16" borderId="1"/>
    <xf numFmtId="164" fontId="6" fillId="0" borderId="2"/>
    <xf numFmtId="164" fontId="7" fillId="17" borderId="3"/>
    <xf numFmtId="164" fontId="8" fillId="0" borderId="0"/>
    <xf numFmtId="164" fontId="8" fillId="0" borderId="0"/>
    <xf numFmtId="164" fontId="9" fillId="0" borderId="0"/>
    <xf numFmtId="164" fontId="9" fillId="0" borderId="0"/>
    <xf numFmtId="164" fontId="8" fillId="0" borderId="0"/>
    <xf numFmtId="164" fontId="4" fillId="18" borderId="0"/>
    <xf numFmtId="164" fontId="4" fillId="19" borderId="0"/>
    <xf numFmtId="164" fontId="4" fillId="20" borderId="0"/>
    <xf numFmtId="164" fontId="4" fillId="13" borderId="0"/>
    <xf numFmtId="164" fontId="4" fillId="14" borderId="0"/>
    <xf numFmtId="164" fontId="4" fillId="21" borderId="0"/>
    <xf numFmtId="165" fontId="2" fillId="0" borderId="0"/>
    <xf numFmtId="165" fontId="3" fillId="0" borderId="0"/>
    <xf numFmtId="164" fontId="2" fillId="0" borderId="0"/>
    <xf numFmtId="166" fontId="2" fillId="0" borderId="0"/>
    <xf numFmtId="0" fontId="10" fillId="0" borderId="0">
      <alignment horizontal="center"/>
    </xf>
    <xf numFmtId="0" fontId="10" fillId="0" borderId="0">
      <alignment horizontal="center" textRotation="90"/>
    </xf>
    <xf numFmtId="164" fontId="11" fillId="7" borderId="1"/>
    <xf numFmtId="167" fontId="2" fillId="0" borderId="0"/>
    <xf numFmtId="167" fontId="3" fillId="0" borderId="0"/>
    <xf numFmtId="168" fontId="3" fillId="0" borderId="0"/>
    <xf numFmtId="168" fontId="3" fillId="0" borderId="0"/>
    <xf numFmtId="164" fontId="12" fillId="22" borderId="0"/>
    <xf numFmtId="164" fontId="13" fillId="0" borderId="4">
      <alignment vertical="center"/>
    </xf>
    <xf numFmtId="164" fontId="2" fillId="0" borderId="0"/>
    <xf numFmtId="164" fontId="2" fillId="0" borderId="0"/>
    <xf numFmtId="164" fontId="3" fillId="0" borderId="0"/>
    <xf numFmtId="164" fontId="2" fillId="0" borderId="0"/>
    <xf numFmtId="164" fontId="14" fillId="0" borderId="0"/>
    <xf numFmtId="164" fontId="3" fillId="23" borderId="5"/>
    <xf numFmtId="164" fontId="15" fillId="16" borderId="6"/>
    <xf numFmtId="0" fontId="16" fillId="0" borderId="0"/>
    <xf numFmtId="169" fontId="16" fillId="0" borderId="0"/>
    <xf numFmtId="164" fontId="17" fillId="0" borderId="0"/>
    <xf numFmtId="164" fontId="18" fillId="0" borderId="0"/>
    <xf numFmtId="164" fontId="19" fillId="0" borderId="7"/>
    <xf numFmtId="164" fontId="20" fillId="0" borderId="8"/>
    <xf numFmtId="164" fontId="21" fillId="0" borderId="9"/>
    <xf numFmtId="164" fontId="21" fillId="0" borderId="0"/>
    <xf numFmtId="164" fontId="22" fillId="0" borderId="0"/>
    <xf numFmtId="164" fontId="23" fillId="0" borderId="10"/>
    <xf numFmtId="164" fontId="24" fillId="3" borderId="0"/>
    <xf numFmtId="164" fontId="25" fillId="4" borderId="0"/>
    <xf numFmtId="0" fontId="28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69">
    <xf numFmtId="0" fontId="0" fillId="0" borderId="0" xfId="0"/>
    <xf numFmtId="164" fontId="2" fillId="0" borderId="0" xfId="36"/>
    <xf numFmtId="49" fontId="2" fillId="0" borderId="0" xfId="36" applyNumberFormat="1"/>
    <xf numFmtId="49" fontId="0" fillId="0" borderId="0" xfId="0" applyNumberFormat="1"/>
    <xf numFmtId="3" fontId="29" fillId="0" borderId="0" xfId="36" applyNumberFormat="1" applyFont="1" applyFill="1" applyBorder="1"/>
    <xf numFmtId="164" fontId="26" fillId="0" borderId="11" xfId="51" applyFont="1" applyFill="1" applyBorder="1" applyAlignment="1">
      <alignment horizontal="left"/>
    </xf>
    <xf numFmtId="49" fontId="26" fillId="0" borderId="11" xfId="51" applyNumberFormat="1" applyFont="1" applyFill="1" applyBorder="1" applyAlignment="1">
      <alignment horizontal="left"/>
    </xf>
    <xf numFmtId="164" fontId="2" fillId="0" borderId="0" xfId="36" applyAlignment="1">
      <alignment horizontal="right"/>
    </xf>
    <xf numFmtId="0" fontId="0" fillId="0" borderId="0" xfId="0" applyAlignment="1">
      <alignment horizontal="right"/>
    </xf>
    <xf numFmtId="164" fontId="2" fillId="24" borderId="11" xfId="36" applyFill="1" applyBorder="1" applyAlignment="1">
      <alignment horizontal="right"/>
    </xf>
    <xf numFmtId="164" fontId="29" fillId="0" borderId="11" xfId="36" applyFont="1" applyBorder="1"/>
    <xf numFmtId="3" fontId="2" fillId="0" borderId="11" xfId="36" applyNumberFormat="1" applyFill="1" applyBorder="1"/>
    <xf numFmtId="3" fontId="29" fillId="0" borderId="11" xfId="36" applyNumberFormat="1" applyFont="1" applyBorder="1"/>
    <xf numFmtId="3" fontId="1" fillId="0" borderId="11" xfId="0" applyNumberFormat="1" applyFont="1" applyBorder="1"/>
    <xf numFmtId="164" fontId="2" fillId="0" borderId="11" xfId="36" applyFill="1" applyBorder="1"/>
    <xf numFmtId="164" fontId="30" fillId="0" borderId="12" xfId="36" applyFont="1" applyFill="1" applyBorder="1" applyAlignment="1">
      <alignment horizontal="left"/>
    </xf>
    <xf numFmtId="164" fontId="30" fillId="0" borderId="13" xfId="36" applyFont="1" applyFill="1" applyBorder="1"/>
    <xf numFmtId="164" fontId="30" fillId="0" borderId="13" xfId="36" applyFont="1" applyFill="1" applyBorder="1" applyAlignment="1">
      <alignment horizontal="left"/>
    </xf>
    <xf numFmtId="164" fontId="30" fillId="0" borderId="14" xfId="36" applyFont="1" applyFill="1" applyBorder="1"/>
    <xf numFmtId="164" fontId="2" fillId="0" borderId="15" xfId="36" applyFill="1" applyBorder="1"/>
    <xf numFmtId="164" fontId="29" fillId="0" borderId="15" xfId="36" applyFont="1" applyBorder="1"/>
    <xf numFmtId="164" fontId="29" fillId="0" borderId="17" xfId="36" applyFont="1" applyBorder="1"/>
    <xf numFmtId="10" fontId="2" fillId="0" borderId="18" xfId="36" applyNumberFormat="1" applyBorder="1"/>
    <xf numFmtId="10" fontId="1" fillId="0" borderId="18" xfId="0" applyNumberFormat="1" applyFont="1" applyBorder="1"/>
    <xf numFmtId="164" fontId="29" fillId="0" borderId="18" xfId="36" applyFont="1" applyBorder="1"/>
    <xf numFmtId="10" fontId="1" fillId="0" borderId="19" xfId="0" applyNumberFormat="1" applyFont="1" applyBorder="1"/>
    <xf numFmtId="164" fontId="2" fillId="0" borderId="15" xfId="36" applyBorder="1"/>
    <xf numFmtId="164" fontId="29" fillId="0" borderId="15" xfId="36" applyFont="1" applyFill="1" applyBorder="1"/>
    <xf numFmtId="164" fontId="29" fillId="0" borderId="17" xfId="36" applyFont="1" applyFill="1" applyBorder="1"/>
    <xf numFmtId="164" fontId="30" fillId="0" borderId="11" xfId="36" applyFont="1" applyFill="1" applyBorder="1" applyAlignment="1">
      <alignment horizontal="left"/>
    </xf>
    <xf numFmtId="164" fontId="30" fillId="0" borderId="11" xfId="36" applyFont="1" applyFill="1" applyBorder="1"/>
    <xf numFmtId="9" fontId="0" fillId="0" borderId="11" xfId="68" applyFont="1" applyBorder="1"/>
    <xf numFmtId="0" fontId="0" fillId="0" borderId="0" xfId="0" applyFill="1" applyBorder="1" applyAlignment="1"/>
    <xf numFmtId="164" fontId="2" fillId="24" borderId="11" xfId="36" applyFill="1" applyBorder="1" applyAlignment="1">
      <alignment horizontal="left"/>
    </xf>
    <xf numFmtId="0" fontId="0" fillId="0" borderId="11" xfId="0" applyBorder="1"/>
    <xf numFmtId="164" fontId="29" fillId="0" borderId="0" xfId="36" applyFont="1" applyBorder="1"/>
    <xf numFmtId="10" fontId="2" fillId="0" borderId="0" xfId="36" applyNumberFormat="1" applyBorder="1"/>
    <xf numFmtId="10" fontId="1" fillId="0" borderId="0" xfId="0" applyNumberFormat="1" applyFont="1" applyBorder="1"/>
    <xf numFmtId="164" fontId="30" fillId="24" borderId="13" xfId="36" applyFont="1" applyFill="1" applyBorder="1" applyAlignment="1">
      <alignment horizontal="left"/>
    </xf>
    <xf numFmtId="171" fontId="0" fillId="0" borderId="11" xfId="67" applyNumberFormat="1" applyFont="1" applyBorder="1"/>
    <xf numFmtId="0" fontId="0" fillId="0" borderId="11" xfId="0" applyBorder="1" applyAlignment="1">
      <alignment horizontal="left"/>
    </xf>
    <xf numFmtId="0" fontId="32" fillId="0" borderId="11" xfId="0" applyFont="1" applyBorder="1"/>
    <xf numFmtId="164" fontId="0" fillId="0" borderId="11" xfId="0" applyNumberFormat="1" applyBorder="1"/>
    <xf numFmtId="171" fontId="0" fillId="0" borderId="11" xfId="0" applyNumberFormat="1" applyBorder="1"/>
    <xf numFmtId="164" fontId="32" fillId="0" borderId="11" xfId="0" applyNumberFormat="1" applyFont="1" applyBorder="1"/>
    <xf numFmtId="3" fontId="2" fillId="0" borderId="16" xfId="36" applyNumberFormat="1" applyFill="1" applyBorder="1"/>
    <xf numFmtId="3" fontId="1" fillId="0" borderId="16" xfId="0" applyNumberFormat="1" applyFont="1" applyBorder="1"/>
    <xf numFmtId="0" fontId="0" fillId="0" borderId="11" xfId="0" applyBorder="1" applyAlignment="1">
      <alignment horizontal="left"/>
    </xf>
    <xf numFmtId="0" fontId="33" fillId="25" borderId="2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4" fontId="1" fillId="0" borderId="18" xfId="0" applyNumberFormat="1" applyFont="1" applyBorder="1"/>
    <xf numFmtId="164" fontId="2" fillId="0" borderId="0" xfId="36" applyFill="1" applyBorder="1"/>
    <xf numFmtId="9" fontId="0" fillId="0" borderId="0" xfId="68" applyFont="1" applyBorder="1"/>
    <xf numFmtId="164" fontId="27" fillId="0" borderId="11" xfId="36" applyFont="1" applyFill="1" applyBorder="1" applyAlignment="1">
      <alignment horizontal="left"/>
    </xf>
    <xf numFmtId="49" fontId="27" fillId="0" borderId="11" xfId="36" quotePrefix="1" applyNumberFormat="1" applyFont="1" applyFill="1" applyBorder="1" applyAlignment="1">
      <alignment horizontal="left"/>
    </xf>
    <xf numFmtId="164" fontId="28" fillId="0" borderId="11" xfId="66" applyNumberFormat="1" applyFill="1" applyBorder="1" applyAlignment="1">
      <alignment horizontal="left" wrapText="1"/>
    </xf>
    <xf numFmtId="164" fontId="27" fillId="0" borderId="11" xfId="36" quotePrefix="1" applyFont="1" applyFill="1" applyBorder="1" applyAlignment="1">
      <alignment horizontal="left"/>
    </xf>
    <xf numFmtId="164" fontId="28" fillId="0" borderId="11" xfId="66" applyNumberFormat="1" applyFill="1" applyBorder="1" applyAlignment="1">
      <alignment horizontal="left"/>
    </xf>
    <xf numFmtId="14" fontId="29" fillId="0" borderId="11" xfId="37" applyNumberFormat="1" applyFont="1" applyFill="1" applyBorder="1" applyAlignment="1" applyProtection="1">
      <alignment horizontal="center"/>
    </xf>
    <xf numFmtId="14" fontId="29" fillId="0" borderId="16" xfId="37" applyNumberFormat="1" applyFont="1" applyFill="1" applyBorder="1" applyAlignment="1" applyProtection="1">
      <alignment horizontal="center"/>
    </xf>
    <xf numFmtId="14" fontId="29" fillId="0" borderId="18" xfId="37" applyNumberFormat="1" applyFont="1" applyFill="1" applyBorder="1" applyAlignment="1" applyProtection="1">
      <alignment horizontal="center"/>
    </xf>
    <xf numFmtId="14" fontId="29" fillId="0" borderId="19" xfId="37" applyNumberFormat="1" applyFont="1" applyFill="1" applyBorder="1" applyAlignment="1" applyProtection="1">
      <alignment horizontal="center"/>
    </xf>
    <xf numFmtId="164" fontId="30" fillId="0" borderId="12" xfId="36" applyFont="1" applyBorder="1" applyAlignment="1">
      <alignment horizontal="center"/>
    </xf>
    <xf numFmtId="164" fontId="30" fillId="0" borderId="13" xfId="36" applyFont="1" applyBorder="1" applyAlignment="1">
      <alignment horizontal="center"/>
    </xf>
    <xf numFmtId="164" fontId="30" fillId="0" borderId="14" xfId="36" applyFont="1" applyBorder="1" applyAlignment="1">
      <alignment horizontal="center"/>
    </xf>
    <xf numFmtId="166" fontId="29" fillId="0" borderId="11" xfId="37" applyFont="1" applyFill="1" applyBorder="1" applyAlignment="1" applyProtection="1">
      <alignment horizontal="center"/>
    </xf>
    <xf numFmtId="166" fontId="29" fillId="0" borderId="16" xfId="37" applyFont="1" applyFill="1" applyBorder="1" applyAlignment="1" applyProtection="1">
      <alignment horizontal="center"/>
    </xf>
    <xf numFmtId="164" fontId="29" fillId="0" borderId="11" xfId="36" applyFont="1" applyFill="1" applyBorder="1" applyAlignment="1">
      <alignment horizontal="center"/>
    </xf>
    <xf numFmtId="164" fontId="29" fillId="0" borderId="16" xfId="36" applyFont="1" applyFill="1" applyBorder="1" applyAlignment="1">
      <alignment horizontal="center"/>
    </xf>
  </cellXfs>
  <cellStyles count="69">
    <cellStyle name="%" xfId="1"/>
    <cellStyle name="20% - Colore 1 2" xfId="2"/>
    <cellStyle name="20% - Colore 2 2" xfId="3"/>
    <cellStyle name="20% - Colore 3 2" xfId="4"/>
    <cellStyle name="20% - Colore 4 2" xfId="5"/>
    <cellStyle name="20% - Colore 5 2" xfId="6"/>
    <cellStyle name="20% - Colore 6 2" xfId="7"/>
    <cellStyle name="40% - Colore 1 2" xfId="8"/>
    <cellStyle name="40% - Colore 2 2" xfId="9"/>
    <cellStyle name="40% - Colore 3 2" xfId="10"/>
    <cellStyle name="40% - Colore 4 2" xfId="11"/>
    <cellStyle name="40% - Colore 5 2" xfId="12"/>
    <cellStyle name="40% - Colore 6 2" xfId="13"/>
    <cellStyle name="60% - Colore 1 2" xfId="14"/>
    <cellStyle name="60% - Colore 2 2" xfId="15"/>
    <cellStyle name="60% - Colore 3 2" xfId="16"/>
    <cellStyle name="60% - Colore 4 2" xfId="17"/>
    <cellStyle name="60% - Colore 5 2" xfId="18"/>
    <cellStyle name="60% - Colore 6 2" xfId="19"/>
    <cellStyle name="Calcolo 2" xfId="20"/>
    <cellStyle name="Cella collegata 2" xfId="21"/>
    <cellStyle name="Cella da controllare 2" xfId="22"/>
    <cellStyle name="Collegamento ipertestuale" xfId="66" builtinId="8"/>
    <cellStyle name="Collegamento ipertestuale 2" xfId="23"/>
    <cellStyle name="Collegamento ipertestuale 2 2" xfId="24"/>
    <cellStyle name="Collegamento ipertestuale 3" xfId="25"/>
    <cellStyle name="Collegamento ipertestuale 3 2" xfId="26"/>
    <cellStyle name="Collegamento ipertestuale 4" xfId="27"/>
    <cellStyle name="Colore 1 2" xfId="28"/>
    <cellStyle name="Colore 2 2" xfId="29"/>
    <cellStyle name="Colore 3 2" xfId="30"/>
    <cellStyle name="Colore 4 2" xfId="31"/>
    <cellStyle name="Colore 5 2" xfId="32"/>
    <cellStyle name="Colore 6 2" xfId="33"/>
    <cellStyle name="Euro" xfId="34"/>
    <cellStyle name="Euro 2" xfId="35"/>
    <cellStyle name="Excel Built-in Normal" xfId="36"/>
    <cellStyle name="Excel Built-in Percent" xfId="37"/>
    <cellStyle name="Heading" xfId="38"/>
    <cellStyle name="Heading1" xfId="39"/>
    <cellStyle name="Input 2" xfId="40"/>
    <cellStyle name="Migliaia" xfId="67" builtinId="3"/>
    <cellStyle name="Migliaia [0] 2" xfId="41"/>
    <cellStyle name="Migliaia [0] 2 2" xfId="42"/>
    <cellStyle name="Migliaia 2 2" xfId="43"/>
    <cellStyle name="Migliaia 2 3" xfId="44"/>
    <cellStyle name="Neutrale 2" xfId="45"/>
    <cellStyle name="Normal_ENEL-2000" xfId="46"/>
    <cellStyle name="Normale" xfId="0" builtinId="0" customBuiltin="1"/>
    <cellStyle name="Normale 2 2" xfId="47"/>
    <cellStyle name="Normale 2 3" xfId="48"/>
    <cellStyle name="Normale 3" xfId="49"/>
    <cellStyle name="Normale 4" xfId="50"/>
    <cellStyle name="Normale 5" xfId="51"/>
    <cellStyle name="Nota 2" xfId="52"/>
    <cellStyle name="Output 2" xfId="53"/>
    <cellStyle name="Percentuale" xfId="68" builtinId="5"/>
    <cellStyle name="Result" xfId="54"/>
    <cellStyle name="Result2" xfId="55"/>
    <cellStyle name="Testo avviso 2" xfId="56"/>
    <cellStyle name="Testo descrittivo 2" xfId="57"/>
    <cellStyle name="Titolo 1 2" xfId="58"/>
    <cellStyle name="Titolo 2 2" xfId="59"/>
    <cellStyle name="Titolo 3 2" xfId="60"/>
    <cellStyle name="Titolo 4 2" xfId="61"/>
    <cellStyle name="Titolo 5" xfId="62"/>
    <cellStyle name="Totale 2" xfId="63"/>
    <cellStyle name="Valore non valido 2" xfId="64"/>
    <cellStyle name="Valore valido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'Dettagli sede 18106'!$T$1</c:f>
              <c:strCache>
                <c:ptCount val="1"/>
                <c:pt idx="0">
                  <c:v>F1</c:v>
                </c:pt>
              </c:strCache>
            </c:strRef>
          </c:tx>
          <c:marker>
            <c:symbol val="none"/>
          </c:marker>
          <c:cat>
            <c:strRef>
              <c:f>'Dettagli sede 18106'!$S$2:$S$13</c:f>
              <c:strCache>
                <c:ptCount val="12"/>
                <c:pt idx="0">
                  <c:v>agosto</c:v>
                </c:pt>
                <c:pt idx="1">
                  <c:v>settembre</c:v>
                </c:pt>
                <c:pt idx="2">
                  <c:v>ottobre</c:v>
                </c:pt>
                <c:pt idx="3">
                  <c:v>novembre</c:v>
                </c:pt>
                <c:pt idx="4">
                  <c:v>dicembre</c:v>
                </c:pt>
                <c:pt idx="5">
                  <c:v>gennaio</c:v>
                </c:pt>
                <c:pt idx="6">
                  <c:v>febbraio</c:v>
                </c:pt>
                <c:pt idx="7">
                  <c:v>marzo</c:v>
                </c:pt>
                <c:pt idx="8">
                  <c:v>aprile</c:v>
                </c:pt>
                <c:pt idx="9">
                  <c:v>maggio</c:v>
                </c:pt>
                <c:pt idx="10">
                  <c:v>giugno</c:v>
                </c:pt>
                <c:pt idx="11">
                  <c:v>luglio</c:v>
                </c:pt>
              </c:strCache>
            </c:strRef>
          </c:cat>
          <c:val>
            <c:numRef>
              <c:f>'Dettagli sede 18106'!$T$2:$T$13</c:f>
              <c:numCache>
                <c:formatCode>0%</c:formatCode>
                <c:ptCount val="12"/>
                <c:pt idx="0">
                  <c:v>0.22198257499088811</c:v>
                </c:pt>
                <c:pt idx="1">
                  <c:v>0.21467383921536665</c:v>
                </c:pt>
                <c:pt idx="2">
                  <c:v>0.20298129404311979</c:v>
                </c:pt>
                <c:pt idx="3">
                  <c:v>0.2318133660373016</c:v>
                </c:pt>
                <c:pt idx="4">
                  <c:v>0.20653854561566734</c:v>
                </c:pt>
                <c:pt idx="5">
                  <c:v>0.19730151604507937</c:v>
                </c:pt>
                <c:pt idx="6">
                  <c:v>0.20939380385852577</c:v>
                </c:pt>
                <c:pt idx="7">
                  <c:v>0.20707720384172715</c:v>
                </c:pt>
                <c:pt idx="8">
                  <c:v>0.18365296427024899</c:v>
                </c:pt>
                <c:pt idx="9">
                  <c:v>0.20633613599235176</c:v>
                </c:pt>
                <c:pt idx="10">
                  <c:v>0.22068507952755892</c:v>
                </c:pt>
                <c:pt idx="11">
                  <c:v>0.23655448045224947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'Dettagli sede 18106'!$U$1</c:f>
              <c:strCache>
                <c:ptCount val="1"/>
                <c:pt idx="0">
                  <c:v>F2</c:v>
                </c:pt>
              </c:strCache>
            </c:strRef>
          </c:tx>
          <c:marker>
            <c:symbol val="none"/>
          </c:marker>
          <c:cat>
            <c:strRef>
              <c:f>'Dettagli sede 18106'!$S$2:$S$13</c:f>
              <c:strCache>
                <c:ptCount val="12"/>
                <c:pt idx="0">
                  <c:v>agosto</c:v>
                </c:pt>
                <c:pt idx="1">
                  <c:v>settembre</c:v>
                </c:pt>
                <c:pt idx="2">
                  <c:v>ottobre</c:v>
                </c:pt>
                <c:pt idx="3">
                  <c:v>novembre</c:v>
                </c:pt>
                <c:pt idx="4">
                  <c:v>dicembre</c:v>
                </c:pt>
                <c:pt idx="5">
                  <c:v>gennaio</c:v>
                </c:pt>
                <c:pt idx="6">
                  <c:v>febbraio</c:v>
                </c:pt>
                <c:pt idx="7">
                  <c:v>marzo</c:v>
                </c:pt>
                <c:pt idx="8">
                  <c:v>aprile</c:v>
                </c:pt>
                <c:pt idx="9">
                  <c:v>maggio</c:v>
                </c:pt>
                <c:pt idx="10">
                  <c:v>giugno</c:v>
                </c:pt>
                <c:pt idx="11">
                  <c:v>luglio</c:v>
                </c:pt>
              </c:strCache>
            </c:strRef>
          </c:cat>
          <c:val>
            <c:numRef>
              <c:f>'Dettagli sede 18106'!$U$2:$U$13</c:f>
              <c:numCache>
                <c:formatCode>0%</c:formatCode>
                <c:ptCount val="12"/>
                <c:pt idx="0">
                  <c:v>0.2489630314572355</c:v>
                </c:pt>
                <c:pt idx="1">
                  <c:v>0.27379688222271936</c:v>
                </c:pt>
                <c:pt idx="2">
                  <c:v>0.28141250513475757</c:v>
                </c:pt>
                <c:pt idx="3">
                  <c:v>0.26466599981652739</c:v>
                </c:pt>
                <c:pt idx="4">
                  <c:v>0.25045934064044134</c:v>
                </c:pt>
                <c:pt idx="5">
                  <c:v>0.25987951076031729</c:v>
                </c:pt>
                <c:pt idx="6">
                  <c:v>0.27141841384334037</c:v>
                </c:pt>
                <c:pt idx="7">
                  <c:v>0.27714165915442207</c:v>
                </c:pt>
                <c:pt idx="8">
                  <c:v>0.25449779944611844</c:v>
                </c:pt>
                <c:pt idx="9">
                  <c:v>0.25418412233422583</c:v>
                </c:pt>
                <c:pt idx="10">
                  <c:v>0.24113771642521789</c:v>
                </c:pt>
                <c:pt idx="11">
                  <c:v>0.25724985582162885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'Dettagli sede 18106'!$V$1</c:f>
              <c:strCache>
                <c:ptCount val="1"/>
                <c:pt idx="0">
                  <c:v>F3</c:v>
                </c:pt>
              </c:strCache>
            </c:strRef>
          </c:tx>
          <c:marker>
            <c:symbol val="none"/>
          </c:marker>
          <c:cat>
            <c:strRef>
              <c:f>'Dettagli sede 18106'!$S$2:$S$13</c:f>
              <c:strCache>
                <c:ptCount val="12"/>
                <c:pt idx="0">
                  <c:v>agosto</c:v>
                </c:pt>
                <c:pt idx="1">
                  <c:v>settembre</c:v>
                </c:pt>
                <c:pt idx="2">
                  <c:v>ottobre</c:v>
                </c:pt>
                <c:pt idx="3">
                  <c:v>novembre</c:v>
                </c:pt>
                <c:pt idx="4">
                  <c:v>dicembre</c:v>
                </c:pt>
                <c:pt idx="5">
                  <c:v>gennaio</c:v>
                </c:pt>
                <c:pt idx="6">
                  <c:v>febbraio</c:v>
                </c:pt>
                <c:pt idx="7">
                  <c:v>marzo</c:v>
                </c:pt>
                <c:pt idx="8">
                  <c:v>aprile</c:v>
                </c:pt>
                <c:pt idx="9">
                  <c:v>maggio</c:v>
                </c:pt>
                <c:pt idx="10">
                  <c:v>giugno</c:v>
                </c:pt>
                <c:pt idx="11">
                  <c:v>luglio</c:v>
                </c:pt>
              </c:strCache>
            </c:strRef>
          </c:cat>
          <c:val>
            <c:numRef>
              <c:f>'Dettagli sede 18106'!$V$2:$V$13</c:f>
              <c:numCache>
                <c:formatCode>0%</c:formatCode>
                <c:ptCount val="12"/>
                <c:pt idx="0">
                  <c:v>0.52905439355187633</c:v>
                </c:pt>
                <c:pt idx="1">
                  <c:v>0.51152927856191399</c:v>
                </c:pt>
                <c:pt idx="2">
                  <c:v>0.51560620082212261</c:v>
                </c:pt>
                <c:pt idx="3">
                  <c:v>0.5035206341461711</c:v>
                </c:pt>
                <c:pt idx="4">
                  <c:v>0.5430021137438914</c:v>
                </c:pt>
                <c:pt idx="5">
                  <c:v>0.54281897319460326</c:v>
                </c:pt>
                <c:pt idx="6">
                  <c:v>0.51918778229813389</c:v>
                </c:pt>
                <c:pt idx="7">
                  <c:v>0.51578113700385086</c:v>
                </c:pt>
                <c:pt idx="8">
                  <c:v>0.56184923628363259</c:v>
                </c:pt>
                <c:pt idx="9">
                  <c:v>0.5394797416734225</c:v>
                </c:pt>
                <c:pt idx="10">
                  <c:v>0.53817720404722325</c:v>
                </c:pt>
                <c:pt idx="11">
                  <c:v>0.50619566372612179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98016"/>
        <c:axId val="132630016"/>
      </c:lineChart>
      <c:catAx>
        <c:axId val="13259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630016"/>
        <c:crosses val="autoZero"/>
        <c:auto val="1"/>
        <c:lblAlgn val="ctr"/>
        <c:lblOffset val="100"/>
        <c:noMultiLvlLbl val="0"/>
      </c:catAx>
      <c:valAx>
        <c:axId val="132630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598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1513840</xdr:colOff>
      <xdr:row>1</xdr:row>
      <xdr:rowOff>106044</xdr:rowOff>
    </xdr:from>
    <xdr:to>
      <xdr:col>1</xdr:col>
      <xdr:colOff>2530145</xdr:colOff>
      <xdr:row>6</xdr:row>
      <xdr:rowOff>169849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1220" y="288924"/>
          <a:ext cx="1016305" cy="1016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8965</xdr:colOff>
      <xdr:row>27</xdr:row>
      <xdr:rowOff>26895</xdr:rowOff>
    </xdr:from>
    <xdr:to>
      <xdr:col>5</xdr:col>
      <xdr:colOff>609600</xdr:colOff>
      <xdr:row>42</xdr:row>
      <xdr:rowOff>161365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571501</xdr:colOff>
      <xdr:row>31</xdr:row>
      <xdr:rowOff>56029</xdr:rowOff>
    </xdr:from>
    <xdr:to>
      <xdr:col>16</xdr:col>
      <xdr:colOff>698619</xdr:colOff>
      <xdr:row>42</xdr:row>
      <xdr:rowOff>138324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6530" y="6140823"/>
          <a:ext cx="2054530" cy="2054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.spaccazocchi@asetservizi.it" TargetMode="External"/><Relationship Id="rId1" Type="http://schemas.openxmlformats.org/officeDocument/2006/relationships/hyperlink" Target="mailto:info@cert.asetservizi.i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526"/>
  <sheetViews>
    <sheetView tabSelected="1" zoomScaleNormal="100" zoomScaleSheetLayoutView="100" workbookViewId="0">
      <selection activeCell="C6" sqref="C6"/>
    </sheetView>
  </sheetViews>
  <sheetFormatPr defaultColWidth="24.8984375" defaultRowHeight="14.4"/>
  <cols>
    <col min="1" max="1" width="24.8984375" style="1"/>
    <col min="2" max="2" width="35.3984375" style="1" bestFit="1" customWidth="1"/>
    <col min="3" max="3" width="15.69921875" style="1" customWidth="1"/>
    <col min="4" max="4" width="24.8984375" style="1"/>
    <col min="5" max="5" width="24.8984375" style="2"/>
    <col min="6" max="1024" width="24.8984375" style="1"/>
  </cols>
  <sheetData>
    <row r="1" spans="1:1024" s="8" customFormat="1">
      <c r="A1" s="33" t="s">
        <v>43</v>
      </c>
      <c r="B1" s="9" t="s">
        <v>696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</row>
    <row r="2" spans="1:1024" ht="15" customHeight="1">
      <c r="A2" s="5" t="s">
        <v>0</v>
      </c>
      <c r="B2" s="53" t="s">
        <v>50</v>
      </c>
      <c r="E2" s="1"/>
      <c r="AMF2"/>
      <c r="AMG2"/>
      <c r="AMH2"/>
      <c r="AMI2"/>
      <c r="AMJ2"/>
    </row>
    <row r="3" spans="1:1024" ht="15" customHeight="1">
      <c r="A3" s="5" t="s">
        <v>40</v>
      </c>
      <c r="B3" s="54" t="s">
        <v>46</v>
      </c>
      <c r="E3" s="1"/>
      <c r="AMF3"/>
      <c r="AMG3"/>
      <c r="AMH3"/>
      <c r="AMI3"/>
      <c r="AMJ3"/>
    </row>
    <row r="4" spans="1:1024" ht="15" customHeight="1">
      <c r="A4" s="6" t="s">
        <v>1</v>
      </c>
      <c r="B4" s="54" t="s">
        <v>46</v>
      </c>
      <c r="E4" s="1"/>
      <c r="AMF4"/>
      <c r="AMG4"/>
      <c r="AMH4"/>
      <c r="AMI4"/>
      <c r="AMJ4"/>
    </row>
    <row r="5" spans="1:1024" ht="15" customHeight="1">
      <c r="A5" s="5" t="s">
        <v>2</v>
      </c>
      <c r="B5" s="53" t="s">
        <v>47</v>
      </c>
      <c r="E5" s="1"/>
      <c r="AMF5"/>
      <c r="AMG5"/>
      <c r="AMH5"/>
      <c r="AMI5"/>
      <c r="AMJ5"/>
    </row>
    <row r="6" spans="1:1024" ht="15" customHeight="1">
      <c r="A6" s="5" t="s">
        <v>3</v>
      </c>
      <c r="B6" s="53" t="s">
        <v>48</v>
      </c>
      <c r="E6" s="1"/>
      <c r="AMF6"/>
      <c r="AMG6"/>
      <c r="AMH6"/>
      <c r="AMI6"/>
      <c r="AMJ6"/>
    </row>
    <row r="7" spans="1:1024" ht="15" customHeight="1">
      <c r="A7" s="5" t="s">
        <v>4</v>
      </c>
      <c r="B7" s="53">
        <v>61032</v>
      </c>
      <c r="E7" s="1"/>
      <c r="AMF7"/>
      <c r="AMG7"/>
      <c r="AMH7"/>
      <c r="AMI7"/>
      <c r="AMJ7"/>
    </row>
    <row r="8" spans="1:1024" ht="15" customHeight="1">
      <c r="A8" s="5" t="s">
        <v>5</v>
      </c>
      <c r="B8" s="53" t="s">
        <v>49</v>
      </c>
      <c r="E8" s="1"/>
      <c r="AMF8"/>
      <c r="AMG8"/>
      <c r="AMH8"/>
      <c r="AMI8"/>
      <c r="AMJ8"/>
    </row>
    <row r="9" spans="1:1024" ht="15" customHeight="1">
      <c r="A9" s="5" t="s">
        <v>6</v>
      </c>
      <c r="B9" s="53" t="s">
        <v>47</v>
      </c>
      <c r="E9" s="1"/>
      <c r="AMF9"/>
      <c r="AMG9"/>
      <c r="AMH9"/>
      <c r="AMI9"/>
      <c r="AMJ9"/>
    </row>
    <row r="10" spans="1:1024" ht="15" customHeight="1">
      <c r="A10" s="5" t="s">
        <v>7</v>
      </c>
      <c r="B10" s="53" t="s">
        <v>48</v>
      </c>
      <c r="E10" s="1"/>
      <c r="AMF10"/>
      <c r="AMG10"/>
      <c r="AMH10"/>
      <c r="AMI10"/>
      <c r="AMJ10"/>
    </row>
    <row r="11" spans="1:1024" ht="15" customHeight="1">
      <c r="A11" s="5" t="s">
        <v>8</v>
      </c>
      <c r="B11" s="53">
        <v>61032</v>
      </c>
      <c r="E11" s="1"/>
      <c r="AMF11"/>
      <c r="AMG11"/>
      <c r="AMH11"/>
      <c r="AMI11"/>
      <c r="AMJ11"/>
    </row>
    <row r="12" spans="1:1024" ht="15" customHeight="1">
      <c r="A12" s="5" t="s">
        <v>9</v>
      </c>
      <c r="B12" s="53" t="s">
        <v>49</v>
      </c>
      <c r="E12" s="1"/>
      <c r="AMF12"/>
      <c r="AMG12"/>
      <c r="AMH12"/>
      <c r="AMI12"/>
      <c r="AMJ12"/>
    </row>
    <row r="13" spans="1:1024" ht="15" customHeight="1">
      <c r="A13" s="5" t="s">
        <v>41</v>
      </c>
      <c r="B13" s="55" t="s">
        <v>1282</v>
      </c>
      <c r="E13" s="1"/>
      <c r="AMF13"/>
      <c r="AMG13"/>
      <c r="AMH13"/>
      <c r="AMI13"/>
      <c r="AMJ13"/>
    </row>
    <row r="14" spans="1:1024" ht="15" customHeight="1">
      <c r="A14" s="5" t="s">
        <v>10</v>
      </c>
      <c r="B14" s="56" t="s">
        <v>1285</v>
      </c>
      <c r="E14" s="1"/>
      <c r="AMF14"/>
      <c r="AMG14"/>
      <c r="AMH14"/>
      <c r="AMI14"/>
      <c r="AMJ14"/>
    </row>
    <row r="15" spans="1:1024" ht="15" customHeight="1">
      <c r="A15" s="5" t="s">
        <v>11</v>
      </c>
      <c r="B15" s="57" t="s">
        <v>1283</v>
      </c>
      <c r="E15" s="1"/>
      <c r="AMF15"/>
      <c r="AMG15"/>
      <c r="AMH15"/>
      <c r="AMI15"/>
      <c r="AMJ15"/>
    </row>
    <row r="16" spans="1:1024" ht="15" customHeight="1">
      <c r="A16" s="5" t="s">
        <v>12</v>
      </c>
      <c r="B16" s="54" t="s">
        <v>51</v>
      </c>
      <c r="E16" s="1"/>
      <c r="AMF16"/>
      <c r="AMG16"/>
      <c r="AMH16"/>
      <c r="AMI16"/>
      <c r="AMJ16"/>
    </row>
    <row r="17" spans="1:1024" ht="15" customHeight="1">
      <c r="A17" s="5" t="s">
        <v>13</v>
      </c>
      <c r="B17" s="54" t="s">
        <v>52</v>
      </c>
      <c r="E17" s="1"/>
      <c r="AMF17"/>
      <c r="AMG17"/>
      <c r="AMH17"/>
      <c r="AMI17"/>
      <c r="AMJ17"/>
    </row>
    <row r="18" spans="1:1024" ht="15" customHeight="1">
      <c r="A18" s="5" t="s">
        <v>42</v>
      </c>
      <c r="B18" s="53" t="s">
        <v>1284</v>
      </c>
      <c r="E18" s="1"/>
      <c r="AMF18"/>
      <c r="AMG18"/>
      <c r="AMH18"/>
      <c r="AMI18"/>
      <c r="AMJ18"/>
    </row>
    <row r="19" spans="1:1024" ht="15" customHeight="1"/>
    <row r="20" spans="1:1024" ht="15" customHeight="1"/>
    <row r="21" spans="1:1024" ht="15" customHeight="1"/>
    <row r="22" spans="1:1024" ht="15" customHeight="1"/>
    <row r="23" spans="1:1024" ht="15" customHeight="1"/>
    <row r="24" spans="1:1024" ht="15" customHeight="1"/>
    <row r="25" spans="1:1024" ht="15" customHeight="1"/>
    <row r="26" spans="1:1024" ht="15" customHeight="1"/>
    <row r="27" spans="1:1024" ht="15" customHeight="1"/>
    <row r="28" spans="1:1024" ht="15" customHeight="1"/>
    <row r="29" spans="1:1024" ht="15" customHeight="1"/>
    <row r="30" spans="1:1024" ht="15" customHeight="1"/>
    <row r="31" spans="1:1024" ht="15" customHeight="1"/>
    <row r="32" spans="1:102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spans="5:5" ht="15" customHeight="1"/>
    <row r="65522" spans="5:5" ht="15" customHeight="1"/>
    <row r="65523" spans="5:5" ht="15" customHeight="1"/>
    <row r="65524" spans="5:5" ht="15" customHeight="1"/>
    <row r="65525" spans="5:5" ht="15" customHeight="1"/>
    <row r="65526" spans="5:5" ht="15" customHeight="1">
      <c r="E65526" s="3"/>
    </row>
  </sheetData>
  <hyperlinks>
    <hyperlink ref="B13" r:id="rId1" display="info@cert.asetservizi.it"/>
    <hyperlink ref="B15" r:id="rId2"/>
  </hyperlinks>
  <pageMargins left="0.7" right="0.7" top="1.1437007874015748" bottom="1.1437007874015748" header="0.75" footer="0.75"/>
  <pageSetup paperSize="9" fitToWidth="0" fitToHeight="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5"/>
  <sheetViews>
    <sheetView zoomScale="85" zoomScaleNormal="85" workbookViewId="0">
      <selection activeCell="B25" sqref="B25:Q26"/>
    </sheetView>
  </sheetViews>
  <sheetFormatPr defaultRowHeight="13.8"/>
  <cols>
    <col min="1" max="1" width="14.3984375" bestFit="1" customWidth="1"/>
    <col min="2" max="4" width="9.19921875" bestFit="1" customWidth="1"/>
    <col min="5" max="5" width="14.3984375" bestFit="1" customWidth="1"/>
    <col min="6" max="6" width="10.09765625" bestFit="1" customWidth="1"/>
    <col min="7" max="7" width="13.3984375" bestFit="1" customWidth="1"/>
    <col min="8" max="8" width="8.8984375" bestFit="1" customWidth="1"/>
    <col min="9" max="9" width="9.8984375" bestFit="1" customWidth="1"/>
    <col min="10" max="12" width="8.8984375" customWidth="1"/>
    <col min="13" max="13" width="20.3984375" customWidth="1"/>
    <col min="14" max="15" width="8.19921875" bestFit="1" customWidth="1"/>
    <col min="16" max="16" width="8.8984375" bestFit="1" customWidth="1"/>
    <col min="17" max="17" width="10.5" bestFit="1" customWidth="1"/>
    <col min="19" max="19" width="16.19921875" bestFit="1" customWidth="1"/>
    <col min="25" max="25" width="11.19921875" bestFit="1" customWidth="1"/>
    <col min="26" max="26" width="11.59765625" bestFit="1" customWidth="1"/>
    <col min="27" max="28" width="13.19921875" bestFit="1" customWidth="1"/>
    <col min="29" max="29" width="10.59765625" bestFit="1" customWidth="1"/>
    <col min="31" max="31" width="9.19921875" bestFit="1" customWidth="1"/>
    <col min="32" max="35" width="10.59765625" bestFit="1" customWidth="1"/>
  </cols>
  <sheetData>
    <row r="1" spans="1:35" ht="14.4">
      <c r="A1" s="15">
        <v>2015</v>
      </c>
      <c r="B1" s="16" t="s">
        <v>14</v>
      </c>
      <c r="C1" s="16" t="s">
        <v>15</v>
      </c>
      <c r="D1" s="16" t="s">
        <v>16</v>
      </c>
      <c r="E1" s="17">
        <f>A1+1</f>
        <v>2016</v>
      </c>
      <c r="F1" s="16" t="s">
        <v>14</v>
      </c>
      <c r="G1" s="16" t="s">
        <v>15</v>
      </c>
      <c r="H1" s="16" t="s">
        <v>16</v>
      </c>
      <c r="I1" s="16">
        <v>2017</v>
      </c>
      <c r="J1" s="16"/>
      <c r="K1" s="16"/>
      <c r="L1" s="16"/>
      <c r="M1" s="38" t="s">
        <v>697</v>
      </c>
      <c r="N1" s="16" t="s">
        <v>14</v>
      </c>
      <c r="O1" s="16" t="s">
        <v>15</v>
      </c>
      <c r="P1" s="16" t="s">
        <v>16</v>
      </c>
      <c r="Q1" s="18" t="s">
        <v>39</v>
      </c>
      <c r="S1" s="29" t="str">
        <f t="shared" ref="S1:S13" si="0">M1</f>
        <v>Previsione 2018/19</v>
      </c>
      <c r="T1" s="30" t="s">
        <v>14</v>
      </c>
      <c r="U1" s="30" t="s">
        <v>15</v>
      </c>
      <c r="V1" s="30" t="s">
        <v>16</v>
      </c>
      <c r="Y1" s="41">
        <f>Y17-1</f>
        <v>2015</v>
      </c>
      <c r="Z1" s="30" t="s">
        <v>14</v>
      </c>
      <c r="AA1" s="30" t="s">
        <v>15</v>
      </c>
      <c r="AB1" s="30" t="s">
        <v>16</v>
      </c>
      <c r="AC1" s="34" t="s">
        <v>39</v>
      </c>
      <c r="AE1" s="41">
        <f>AE17-1</f>
        <v>2015</v>
      </c>
      <c r="AF1" s="30" t="s">
        <v>14</v>
      </c>
      <c r="AG1" s="30" t="s">
        <v>15</v>
      </c>
      <c r="AH1" s="30" t="s">
        <v>16</v>
      </c>
      <c r="AI1" s="34" t="s">
        <v>39</v>
      </c>
    </row>
    <row r="2" spans="1:35" ht="14.4">
      <c r="A2" s="19" t="s">
        <v>17</v>
      </c>
      <c r="B2" s="11">
        <f t="shared" ref="B2:B13" si="1">Z2+AF2</f>
        <v>218744</v>
      </c>
      <c r="C2" s="11">
        <f t="shared" ref="C2:C13" si="2">AA2+AG2</f>
        <v>291758</v>
      </c>
      <c r="D2" s="11">
        <f t="shared" ref="D2:D13" si="3">AB2+AH2</f>
        <v>587751</v>
      </c>
      <c r="E2" s="14" t="s">
        <v>17</v>
      </c>
      <c r="F2" s="11">
        <f t="shared" ref="F2:F12" si="4">Z18+AF18</f>
        <v>203790</v>
      </c>
      <c r="G2" s="11">
        <f t="shared" ref="G2:G12" si="5">AA18+AG18</f>
        <v>270634</v>
      </c>
      <c r="H2" s="11">
        <f t="shared" ref="H2:H12" si="6">AB18+AH18</f>
        <v>591597</v>
      </c>
      <c r="I2" s="11" t="str">
        <f>E2</f>
        <v>gennaio</v>
      </c>
      <c r="J2" s="11">
        <f>Z33+AF33</f>
        <v>210585</v>
      </c>
      <c r="K2" s="11">
        <f t="shared" ref="K2:L2" si="7">AA33+AG33</f>
        <v>258393</v>
      </c>
      <c r="L2" s="11">
        <f t="shared" si="7"/>
        <v>542909</v>
      </c>
      <c r="M2" s="14" t="s">
        <v>24</v>
      </c>
      <c r="N2" s="11">
        <f>((B9+F9+J9)/3)+1901.25</f>
        <v>223621.58333333334</v>
      </c>
      <c r="O2" s="11">
        <f>((C9+G9+K9)/3)+6884.25</f>
        <v>250801.25</v>
      </c>
      <c r="P2" s="11">
        <f>((D9+H9+L9)/3)+11760.6666666667</f>
        <v>532960.66666666663</v>
      </c>
      <c r="Q2" s="45">
        <f t="shared" ref="Q2:Q13" si="8">SUM(N2:P2)</f>
        <v>1007383.5</v>
      </c>
      <c r="S2" s="14" t="str">
        <f t="shared" si="0"/>
        <v>agosto</v>
      </c>
      <c r="T2" s="31">
        <f t="shared" ref="T2:T13" si="9">N2/Q2</f>
        <v>0.22198257499088811</v>
      </c>
      <c r="U2" s="31">
        <f t="shared" ref="U2:U13" si="10">O2/Q2</f>
        <v>0.2489630314572355</v>
      </c>
      <c r="V2" s="31">
        <f t="shared" ref="V2:V13" si="11">P2/Q2</f>
        <v>0.52905439355187633</v>
      </c>
      <c r="Y2" s="42" t="str">
        <f t="shared" ref="Y2:Y12" si="12">Y18</f>
        <v>gennaio</v>
      </c>
      <c r="Z2" s="39">
        <v>96888</v>
      </c>
      <c r="AA2" s="39">
        <v>186430</v>
      </c>
      <c r="AB2" s="39">
        <v>427656</v>
      </c>
      <c r="AC2" s="43">
        <f>SUM(Z2:AB2)</f>
        <v>710974</v>
      </c>
      <c r="AE2" s="42" t="str">
        <f>Y2</f>
        <v>gennaio</v>
      </c>
      <c r="AF2" s="39">
        <v>121856</v>
      </c>
      <c r="AG2" s="39">
        <v>105328</v>
      </c>
      <c r="AH2" s="39">
        <v>160095</v>
      </c>
      <c r="AI2" s="43">
        <f>SUM(AF2:AH2)</f>
        <v>387279</v>
      </c>
    </row>
    <row r="3" spans="1:35" ht="14.4">
      <c r="A3" s="19" t="s">
        <v>18</v>
      </c>
      <c r="B3" s="11">
        <f t="shared" si="1"/>
        <v>206004</v>
      </c>
      <c r="C3" s="11">
        <f t="shared" si="2"/>
        <v>267746</v>
      </c>
      <c r="D3" s="11">
        <f t="shared" si="3"/>
        <v>546540</v>
      </c>
      <c r="E3" s="14" t="s">
        <v>18</v>
      </c>
      <c r="F3" s="11">
        <f t="shared" si="4"/>
        <v>211028</v>
      </c>
      <c r="G3" s="11">
        <f t="shared" si="5"/>
        <v>264200</v>
      </c>
      <c r="H3" s="11">
        <f t="shared" si="6"/>
        <v>486133</v>
      </c>
      <c r="I3" s="11" t="str">
        <f t="shared" ref="I3:I14" si="13">E3</f>
        <v>febbraio</v>
      </c>
      <c r="J3" s="11">
        <f t="shared" ref="J3:J13" si="14">Z34+AF34</f>
        <v>196878</v>
      </c>
      <c r="K3" s="11">
        <f t="shared" ref="K3:K13" si="15">AA34+AG34</f>
        <v>250551</v>
      </c>
      <c r="L3" s="11">
        <f t="shared" ref="L3:L13" si="16">AB34+AH34</f>
        <v>468365</v>
      </c>
      <c r="M3" s="14" t="s">
        <v>25</v>
      </c>
      <c r="N3" s="11">
        <f>((B10+F10+J10)/3)+1901.25</f>
        <v>185685.25</v>
      </c>
      <c r="O3" s="11">
        <f>((C10+G10+K10)/3)+6884.25</f>
        <v>236824.58333333334</v>
      </c>
      <c r="P3" s="11">
        <f>((D10+H10+L10)/3)+11760.6666666667</f>
        <v>442454.66666666669</v>
      </c>
      <c r="Q3" s="45">
        <f t="shared" si="8"/>
        <v>864964.5</v>
      </c>
      <c r="S3" s="14" t="str">
        <f t="shared" si="0"/>
        <v>settembre</v>
      </c>
      <c r="T3" s="31">
        <f t="shared" si="9"/>
        <v>0.21467383921536665</v>
      </c>
      <c r="U3" s="31">
        <f t="shared" si="10"/>
        <v>0.27379688222271936</v>
      </c>
      <c r="V3" s="31">
        <f t="shared" si="11"/>
        <v>0.51152927856191399</v>
      </c>
      <c r="Y3" s="42" t="str">
        <f t="shared" si="12"/>
        <v>febbraio</v>
      </c>
      <c r="Z3" s="39">
        <v>83164</v>
      </c>
      <c r="AA3" s="39">
        <v>168337</v>
      </c>
      <c r="AB3" s="39">
        <v>404855</v>
      </c>
      <c r="AC3" s="43">
        <f t="shared" ref="AC3:AC15" si="17">SUM(Z3:AB3)</f>
        <v>656356</v>
      </c>
      <c r="AE3" s="42" t="str">
        <f t="shared" ref="AE3:AE13" si="18">Y3</f>
        <v>febbraio</v>
      </c>
      <c r="AF3" s="39">
        <v>122840</v>
      </c>
      <c r="AG3" s="39">
        <v>99409</v>
      </c>
      <c r="AH3" s="39">
        <v>141685</v>
      </c>
      <c r="AI3" s="43">
        <f t="shared" ref="AI3:AI15" si="19">SUM(AF3:AH3)</f>
        <v>363934</v>
      </c>
    </row>
    <row r="4" spans="1:35" ht="14.4">
      <c r="A4" s="19" t="s">
        <v>19</v>
      </c>
      <c r="B4" s="11">
        <f t="shared" si="1"/>
        <v>213470</v>
      </c>
      <c r="C4" s="11">
        <f t="shared" si="2"/>
        <v>282687</v>
      </c>
      <c r="D4" s="11">
        <f t="shared" si="3"/>
        <v>522144</v>
      </c>
      <c r="E4" s="14" t="s">
        <v>19</v>
      </c>
      <c r="F4" s="11">
        <f t="shared" si="4"/>
        <v>193346</v>
      </c>
      <c r="G4" s="11">
        <f t="shared" si="5"/>
        <v>254124</v>
      </c>
      <c r="H4" s="11">
        <f t="shared" si="6"/>
        <v>492627</v>
      </c>
      <c r="I4" s="11" t="str">
        <f t="shared" si="13"/>
        <v>marzo</v>
      </c>
      <c r="J4" s="11">
        <f t="shared" si="14"/>
        <v>198396</v>
      </c>
      <c r="K4" s="11">
        <f t="shared" si="15"/>
        <v>260155</v>
      </c>
      <c r="L4" s="11">
        <f t="shared" si="16"/>
        <v>471596</v>
      </c>
      <c r="M4" s="14" t="s">
        <v>26</v>
      </c>
      <c r="N4" s="11">
        <f>((B11+F11+J11)/3)+1901.25</f>
        <v>180771.25</v>
      </c>
      <c r="O4" s="11">
        <f>((C11+G11+K11)/3)+6884.25</f>
        <v>250620.58333333334</v>
      </c>
      <c r="P4" s="11">
        <f>((D11+H11+L11)/3)+11760.6666666667</f>
        <v>459189</v>
      </c>
      <c r="Q4" s="45">
        <f t="shared" si="8"/>
        <v>890580.83333333337</v>
      </c>
      <c r="S4" s="14" t="str">
        <f t="shared" si="0"/>
        <v>ottobre</v>
      </c>
      <c r="T4" s="31">
        <f t="shared" si="9"/>
        <v>0.20298129404311979</v>
      </c>
      <c r="U4" s="31">
        <f t="shared" si="10"/>
        <v>0.28141250513475757</v>
      </c>
      <c r="V4" s="31">
        <f t="shared" si="11"/>
        <v>0.51560620082212261</v>
      </c>
      <c r="Y4" s="42" t="str">
        <f t="shared" si="12"/>
        <v>marzo</v>
      </c>
      <c r="Z4" s="39">
        <v>73781</v>
      </c>
      <c r="AA4" s="39">
        <v>176275</v>
      </c>
      <c r="AB4" s="39">
        <v>359153</v>
      </c>
      <c r="AC4" s="43">
        <f t="shared" si="17"/>
        <v>609209</v>
      </c>
      <c r="AE4" s="42" t="str">
        <f t="shared" si="18"/>
        <v>marzo</v>
      </c>
      <c r="AF4" s="39">
        <v>139689</v>
      </c>
      <c r="AG4" s="39">
        <v>106412</v>
      </c>
      <c r="AH4" s="39">
        <v>162991</v>
      </c>
      <c r="AI4" s="43">
        <f t="shared" si="19"/>
        <v>409092</v>
      </c>
    </row>
    <row r="5" spans="1:35" ht="14.4">
      <c r="A5" s="19" t="s">
        <v>20</v>
      </c>
      <c r="B5" s="11">
        <f t="shared" si="1"/>
        <v>184270</v>
      </c>
      <c r="C5" s="11">
        <f t="shared" si="2"/>
        <v>219576</v>
      </c>
      <c r="D5" s="11">
        <f t="shared" si="3"/>
        <v>570760</v>
      </c>
      <c r="E5" s="14" t="s">
        <v>20</v>
      </c>
      <c r="F5" s="11">
        <f t="shared" si="4"/>
        <v>180948</v>
      </c>
      <c r="G5" s="11">
        <f t="shared" si="5"/>
        <v>255692</v>
      </c>
      <c r="H5" s="11">
        <f t="shared" si="6"/>
        <v>482309</v>
      </c>
      <c r="I5" s="11" t="str">
        <f t="shared" si="13"/>
        <v>aprile</v>
      </c>
      <c r="J5" s="11">
        <f t="shared" si="14"/>
        <v>141195</v>
      </c>
      <c r="K5" s="11">
        <f t="shared" si="15"/>
        <v>213747</v>
      </c>
      <c r="L5" s="11">
        <f t="shared" si="16"/>
        <v>478367</v>
      </c>
      <c r="M5" s="14" t="s">
        <v>27</v>
      </c>
      <c r="N5" s="11">
        <f>((B12+F12+J12)/3)+1901.25</f>
        <v>210158.25</v>
      </c>
      <c r="O5" s="11">
        <f>((C12+G12+K12)/3)+6884.25</f>
        <v>239941.91666666666</v>
      </c>
      <c r="P5" s="11">
        <f>((D12+H12+L12)/3)+11760.6666666667</f>
        <v>456483.66666666669</v>
      </c>
      <c r="Q5" s="45">
        <f t="shared" si="8"/>
        <v>906583.83333333326</v>
      </c>
      <c r="S5" s="14" t="str">
        <f t="shared" si="0"/>
        <v>novembre</v>
      </c>
      <c r="T5" s="31">
        <f t="shared" si="9"/>
        <v>0.2318133660373016</v>
      </c>
      <c r="U5" s="31">
        <f t="shared" si="10"/>
        <v>0.26466599981652739</v>
      </c>
      <c r="V5" s="31">
        <f t="shared" si="11"/>
        <v>0.5035206341461711</v>
      </c>
      <c r="Y5" s="42" t="str">
        <f t="shared" si="12"/>
        <v>aprile</v>
      </c>
      <c r="Z5" s="39">
        <v>52509</v>
      </c>
      <c r="AA5" s="39">
        <v>126600</v>
      </c>
      <c r="AB5" s="39">
        <v>405045</v>
      </c>
      <c r="AC5" s="43">
        <f t="shared" si="17"/>
        <v>584154</v>
      </c>
      <c r="AE5" s="42" t="str">
        <f t="shared" si="18"/>
        <v>aprile</v>
      </c>
      <c r="AF5" s="39">
        <v>131761</v>
      </c>
      <c r="AG5" s="39">
        <v>92976</v>
      </c>
      <c r="AH5" s="39">
        <v>165715</v>
      </c>
      <c r="AI5" s="43">
        <f t="shared" si="19"/>
        <v>390452</v>
      </c>
    </row>
    <row r="6" spans="1:35" ht="14.4">
      <c r="A6" s="19" t="s">
        <v>21</v>
      </c>
      <c r="B6" s="11">
        <f t="shared" si="1"/>
        <v>182935</v>
      </c>
      <c r="C6" s="11">
        <f t="shared" si="2"/>
        <v>226745</v>
      </c>
      <c r="D6" s="11">
        <f t="shared" si="3"/>
        <v>500418</v>
      </c>
      <c r="E6" s="14" t="s">
        <v>21</v>
      </c>
      <c r="F6" s="11">
        <f t="shared" si="4"/>
        <v>184201</v>
      </c>
      <c r="G6" s="11">
        <f t="shared" si="5"/>
        <v>220442</v>
      </c>
      <c r="H6" s="11">
        <f t="shared" si="6"/>
        <v>455187</v>
      </c>
      <c r="I6" s="11" t="str">
        <f t="shared" si="13"/>
        <v>maggio</v>
      </c>
      <c r="J6" s="11">
        <f t="shared" si="14"/>
        <v>173739</v>
      </c>
      <c r="K6" s="11">
        <f t="shared" si="15"/>
        <v>205487</v>
      </c>
      <c r="L6" s="11">
        <f t="shared" si="16"/>
        <v>438180</v>
      </c>
      <c r="M6" s="14" t="s">
        <v>28</v>
      </c>
      <c r="N6" s="11">
        <f>((B13+F13+J13)/3)+1901.25</f>
        <v>228174.25</v>
      </c>
      <c r="O6" s="11">
        <f>((C13+G13+K13)/3)+6884.25</f>
        <v>276695.91666666669</v>
      </c>
      <c r="P6" s="11">
        <f>((D13+H13+L13)/3)+11760.6666666667</f>
        <v>599883.66666666663</v>
      </c>
      <c r="Q6" s="45">
        <f t="shared" si="8"/>
        <v>1104753.8333333333</v>
      </c>
      <c r="S6" s="14" t="str">
        <f t="shared" si="0"/>
        <v>dicembre</v>
      </c>
      <c r="T6" s="31">
        <f t="shared" si="9"/>
        <v>0.20653854561566734</v>
      </c>
      <c r="U6" s="31">
        <f t="shared" si="10"/>
        <v>0.25045934064044134</v>
      </c>
      <c r="V6" s="31">
        <f t="shared" si="11"/>
        <v>0.5430021137438914</v>
      </c>
      <c r="Y6" s="42" t="str">
        <f t="shared" si="12"/>
        <v>maggio</v>
      </c>
      <c r="Z6" s="39">
        <v>48193</v>
      </c>
      <c r="AA6" s="39">
        <v>113645</v>
      </c>
      <c r="AB6" s="39">
        <v>321246</v>
      </c>
      <c r="AC6" s="43">
        <f t="shared" si="17"/>
        <v>483084</v>
      </c>
      <c r="AE6" s="42" t="str">
        <f t="shared" si="18"/>
        <v>maggio</v>
      </c>
      <c r="AF6" s="39">
        <v>134742</v>
      </c>
      <c r="AG6" s="39">
        <v>113100</v>
      </c>
      <c r="AH6" s="39">
        <v>179172</v>
      </c>
      <c r="AI6" s="43">
        <f t="shared" si="19"/>
        <v>427014</v>
      </c>
    </row>
    <row r="7" spans="1:35" ht="14.4">
      <c r="A7" s="19" t="s">
        <v>22</v>
      </c>
      <c r="B7" s="11">
        <f t="shared" si="1"/>
        <v>209233</v>
      </c>
      <c r="C7" s="11">
        <f t="shared" si="2"/>
        <v>217063</v>
      </c>
      <c r="D7" s="11">
        <f t="shared" si="3"/>
        <v>532182</v>
      </c>
      <c r="E7" s="14" t="s">
        <v>22</v>
      </c>
      <c r="F7" s="11">
        <f t="shared" si="4"/>
        <v>189867</v>
      </c>
      <c r="G7" s="11">
        <f t="shared" si="5"/>
        <v>207868</v>
      </c>
      <c r="H7" s="11">
        <f t="shared" si="6"/>
        <v>441979</v>
      </c>
      <c r="I7" s="11" t="str">
        <f t="shared" si="13"/>
        <v>giugno</v>
      </c>
      <c r="J7" s="11">
        <f t="shared" si="14"/>
        <v>186351</v>
      </c>
      <c r="K7" s="11">
        <f t="shared" si="15"/>
        <v>200358</v>
      </c>
      <c r="L7" s="11">
        <f t="shared" si="16"/>
        <v>432186</v>
      </c>
      <c r="M7" s="14" t="s">
        <v>17</v>
      </c>
      <c r="N7" s="11">
        <f>((B2+F2+J2)/3)+1901.25</f>
        <v>212940.91666666666</v>
      </c>
      <c r="O7" s="11">
        <f>((C2+G2+K2)/3)+6884.25</f>
        <v>280479.25</v>
      </c>
      <c r="P7" s="11">
        <f>((D2+H2+L2)/3)+11760.6666666667</f>
        <v>585846.33333333326</v>
      </c>
      <c r="Q7" s="45">
        <f t="shared" si="8"/>
        <v>1079266.5</v>
      </c>
      <c r="S7" s="14" t="str">
        <f t="shared" si="0"/>
        <v>gennaio</v>
      </c>
      <c r="T7" s="31">
        <f t="shared" si="9"/>
        <v>0.19730151604507937</v>
      </c>
      <c r="U7" s="31">
        <f t="shared" si="10"/>
        <v>0.25987951076031729</v>
      </c>
      <c r="V7" s="31">
        <f t="shared" si="11"/>
        <v>0.54281897319460326</v>
      </c>
      <c r="Y7" s="42" t="str">
        <f t="shared" si="12"/>
        <v>giugno</v>
      </c>
      <c r="Z7" s="39">
        <v>50203</v>
      </c>
      <c r="AA7" s="39">
        <v>100960</v>
      </c>
      <c r="AB7" s="39">
        <v>351399</v>
      </c>
      <c r="AC7" s="43">
        <f t="shared" si="17"/>
        <v>502562</v>
      </c>
      <c r="AE7" s="42" t="str">
        <f t="shared" si="18"/>
        <v>giugno</v>
      </c>
      <c r="AF7" s="39">
        <v>159030</v>
      </c>
      <c r="AG7" s="39">
        <v>116103</v>
      </c>
      <c r="AH7" s="39">
        <v>180783</v>
      </c>
      <c r="AI7" s="43">
        <f t="shared" si="19"/>
        <v>455916</v>
      </c>
    </row>
    <row r="8" spans="1:35" ht="14.4">
      <c r="A8" s="19" t="s">
        <v>23</v>
      </c>
      <c r="B8" s="11">
        <f t="shared" si="1"/>
        <v>253104</v>
      </c>
      <c r="C8" s="11">
        <f t="shared" si="2"/>
        <v>254578</v>
      </c>
      <c r="D8" s="11">
        <f t="shared" si="3"/>
        <v>557546</v>
      </c>
      <c r="E8" s="14" t="s">
        <v>23</v>
      </c>
      <c r="F8" s="11">
        <f t="shared" si="4"/>
        <v>221697</v>
      </c>
      <c r="G8" s="11">
        <f t="shared" si="5"/>
        <v>249564</v>
      </c>
      <c r="H8" s="11">
        <f t="shared" si="6"/>
        <v>492995</v>
      </c>
      <c r="I8" s="11" t="str">
        <f t="shared" si="13"/>
        <v>luglio</v>
      </c>
      <c r="J8" s="11">
        <f t="shared" si="14"/>
        <v>161627</v>
      </c>
      <c r="K8" s="11">
        <f t="shared" si="15"/>
        <v>173515</v>
      </c>
      <c r="L8" s="11">
        <f t="shared" si="16"/>
        <v>288255</v>
      </c>
      <c r="M8" s="14" t="s">
        <v>18</v>
      </c>
      <c r="N8" s="11">
        <f>((B3+F3+J3)/3)+1901.25</f>
        <v>206537.91666666666</v>
      </c>
      <c r="O8" s="11">
        <f>((C3+G3+K3)/3)+6884.25</f>
        <v>267716.58333333337</v>
      </c>
      <c r="P8" s="11">
        <f>((D3+H3+L3)/3)+11760.6666666667</f>
        <v>512106.66666666669</v>
      </c>
      <c r="Q8" s="45">
        <f t="shared" si="8"/>
        <v>986361.16666666674</v>
      </c>
      <c r="S8" s="14" t="str">
        <f t="shared" si="0"/>
        <v>febbraio</v>
      </c>
      <c r="T8" s="31">
        <f t="shared" si="9"/>
        <v>0.20939380385852577</v>
      </c>
      <c r="U8" s="31">
        <f t="shared" si="10"/>
        <v>0.27141841384334037</v>
      </c>
      <c r="V8" s="31">
        <f t="shared" si="11"/>
        <v>0.51918778229813389</v>
      </c>
      <c r="Y8" s="42" t="str">
        <f t="shared" si="12"/>
        <v>luglio</v>
      </c>
      <c r="Z8" s="39">
        <v>60994</v>
      </c>
      <c r="AA8" s="39">
        <v>116603</v>
      </c>
      <c r="AB8" s="39">
        <v>366985</v>
      </c>
      <c r="AC8" s="43">
        <f t="shared" si="17"/>
        <v>544582</v>
      </c>
      <c r="AE8" s="42" t="str">
        <f t="shared" si="18"/>
        <v>luglio</v>
      </c>
      <c r="AF8" s="39">
        <v>192110</v>
      </c>
      <c r="AG8" s="39">
        <v>137975</v>
      </c>
      <c r="AH8" s="39">
        <v>190561</v>
      </c>
      <c r="AI8" s="43">
        <f t="shared" si="19"/>
        <v>520646</v>
      </c>
    </row>
    <row r="9" spans="1:35" ht="14.4">
      <c r="A9" s="19" t="s">
        <v>24</v>
      </c>
      <c r="B9" s="11">
        <f t="shared" si="1"/>
        <v>238274</v>
      </c>
      <c r="C9" s="11">
        <f t="shared" si="2"/>
        <v>262234</v>
      </c>
      <c r="D9" s="11">
        <f t="shared" si="3"/>
        <v>620004</v>
      </c>
      <c r="E9" s="14" t="s">
        <v>24</v>
      </c>
      <c r="F9" s="11">
        <f t="shared" si="4"/>
        <v>235438</v>
      </c>
      <c r="G9" s="11">
        <f t="shared" si="5"/>
        <v>259096</v>
      </c>
      <c r="H9" s="11">
        <f t="shared" si="6"/>
        <v>521072</v>
      </c>
      <c r="I9" s="11" t="str">
        <f t="shared" si="13"/>
        <v>agosto</v>
      </c>
      <c r="J9" s="11">
        <f t="shared" si="14"/>
        <v>191449</v>
      </c>
      <c r="K9" s="11">
        <f t="shared" si="15"/>
        <v>210421</v>
      </c>
      <c r="L9" s="11">
        <f t="shared" si="16"/>
        <v>422524</v>
      </c>
      <c r="M9" s="14" t="s">
        <v>19</v>
      </c>
      <c r="N9" s="11">
        <f>((B4+F4+J4)/3)+1901.25</f>
        <v>203638.58333333334</v>
      </c>
      <c r="O9" s="11">
        <f>((C4+G4+K4)/3)+6884.25</f>
        <v>272539.58333333331</v>
      </c>
      <c r="P9" s="11">
        <f>((D4+H4+L4)/3)+11760.6666666667</f>
        <v>507216.33333333337</v>
      </c>
      <c r="Q9" s="45">
        <f t="shared" si="8"/>
        <v>983394.5</v>
      </c>
      <c r="S9" s="14" t="str">
        <f t="shared" si="0"/>
        <v>marzo</v>
      </c>
      <c r="T9" s="31">
        <f t="shared" si="9"/>
        <v>0.20707720384172715</v>
      </c>
      <c r="U9" s="31">
        <f t="shared" si="10"/>
        <v>0.27714165915442207</v>
      </c>
      <c r="V9" s="31">
        <f t="shared" si="11"/>
        <v>0.51578113700385086</v>
      </c>
      <c r="Y9" s="42" t="str">
        <f t="shared" si="12"/>
        <v>agosto</v>
      </c>
      <c r="Z9" s="39">
        <v>55968</v>
      </c>
      <c r="AA9" s="39">
        <v>128343</v>
      </c>
      <c r="AB9" s="39">
        <v>402615</v>
      </c>
      <c r="AC9" s="43">
        <f t="shared" si="17"/>
        <v>586926</v>
      </c>
      <c r="AE9" s="42" t="str">
        <f t="shared" si="18"/>
        <v>agosto</v>
      </c>
      <c r="AF9" s="39">
        <v>182306</v>
      </c>
      <c r="AG9" s="39">
        <v>133891</v>
      </c>
      <c r="AH9" s="39">
        <v>217389</v>
      </c>
      <c r="AI9" s="43">
        <f t="shared" si="19"/>
        <v>533586</v>
      </c>
    </row>
    <row r="10" spans="1:35" ht="14.4">
      <c r="A10" s="19" t="s">
        <v>25</v>
      </c>
      <c r="B10" s="11">
        <f t="shared" si="1"/>
        <v>203320</v>
      </c>
      <c r="C10" s="11">
        <f t="shared" si="2"/>
        <v>263025</v>
      </c>
      <c r="D10" s="11">
        <f t="shared" si="3"/>
        <v>540054</v>
      </c>
      <c r="E10" s="14" t="s">
        <v>25</v>
      </c>
      <c r="F10" s="11">
        <f t="shared" si="4"/>
        <v>196738</v>
      </c>
      <c r="G10" s="11">
        <f t="shared" si="5"/>
        <v>258034</v>
      </c>
      <c r="H10" s="11">
        <f t="shared" si="6"/>
        <v>480565</v>
      </c>
      <c r="I10" s="11" t="str">
        <f t="shared" si="13"/>
        <v>settembre</v>
      </c>
      <c r="J10" s="11">
        <f t="shared" si="14"/>
        <v>151294</v>
      </c>
      <c r="K10" s="11">
        <f t="shared" si="15"/>
        <v>168762</v>
      </c>
      <c r="L10" s="11">
        <f t="shared" si="16"/>
        <v>271463</v>
      </c>
      <c r="M10" s="14" t="s">
        <v>20</v>
      </c>
      <c r="N10" s="11">
        <f>((B5+F5+J5)/3)+1901.25</f>
        <v>170705.58333333334</v>
      </c>
      <c r="O10" s="11">
        <f>((C5+G5+K5)/3)+6884.25</f>
        <v>236555.91666666666</v>
      </c>
      <c r="P10" s="11">
        <f>((D5+H5+L5)/3)+11760.6666666667</f>
        <v>522239.33333333337</v>
      </c>
      <c r="Q10" s="45">
        <f t="shared" si="8"/>
        <v>929500.83333333337</v>
      </c>
      <c r="S10" s="14" t="str">
        <f t="shared" si="0"/>
        <v>aprile</v>
      </c>
      <c r="T10" s="31">
        <f t="shared" si="9"/>
        <v>0.18365296427024899</v>
      </c>
      <c r="U10" s="31">
        <f t="shared" si="10"/>
        <v>0.25449779944611844</v>
      </c>
      <c r="V10" s="31">
        <f t="shared" si="11"/>
        <v>0.56184923628363259</v>
      </c>
      <c r="Y10" s="42" t="str">
        <f t="shared" si="12"/>
        <v>settembre</v>
      </c>
      <c r="Z10" s="39">
        <v>52426</v>
      </c>
      <c r="AA10" s="39">
        <v>155263</v>
      </c>
      <c r="AB10" s="39">
        <v>398763</v>
      </c>
      <c r="AC10" s="43">
        <f t="shared" si="17"/>
        <v>606452</v>
      </c>
      <c r="AE10" s="42" t="str">
        <f t="shared" si="18"/>
        <v>settembre</v>
      </c>
      <c r="AF10" s="39">
        <v>150894</v>
      </c>
      <c r="AG10" s="39">
        <v>107762</v>
      </c>
      <c r="AH10" s="39">
        <v>141291</v>
      </c>
      <c r="AI10" s="43">
        <f t="shared" si="19"/>
        <v>399947</v>
      </c>
    </row>
    <row r="11" spans="1:35" ht="14.4">
      <c r="A11" s="19" t="s">
        <v>26</v>
      </c>
      <c r="B11" s="11">
        <f t="shared" si="1"/>
        <v>205044</v>
      </c>
      <c r="C11" s="11">
        <f t="shared" si="2"/>
        <v>290406</v>
      </c>
      <c r="D11" s="11">
        <f t="shared" si="3"/>
        <v>518703</v>
      </c>
      <c r="E11" s="14" t="s">
        <v>26</v>
      </c>
      <c r="F11" s="11">
        <f t="shared" si="4"/>
        <v>185034</v>
      </c>
      <c r="G11" s="11">
        <f t="shared" si="5"/>
        <v>278636</v>
      </c>
      <c r="H11" s="11">
        <f t="shared" si="6"/>
        <v>532800</v>
      </c>
      <c r="I11" s="11" t="str">
        <f t="shared" si="13"/>
        <v>ottobre</v>
      </c>
      <c r="J11" s="11">
        <f t="shared" si="14"/>
        <v>146532</v>
      </c>
      <c r="K11" s="11">
        <f t="shared" si="15"/>
        <v>162167</v>
      </c>
      <c r="L11" s="11">
        <f t="shared" si="16"/>
        <v>290782</v>
      </c>
      <c r="M11" s="14" t="s">
        <v>21</v>
      </c>
      <c r="N11" s="11">
        <f>((B6+F6+J6)/3)+1901.25</f>
        <v>182192.91666666666</v>
      </c>
      <c r="O11" s="11">
        <f>((C6+G6+K6)/3)+6884.25</f>
        <v>224442.25</v>
      </c>
      <c r="P11" s="11">
        <f>((D6+H6+L6)/3)+11760.6666666667</f>
        <v>476355.66666666669</v>
      </c>
      <c r="Q11" s="45">
        <f t="shared" si="8"/>
        <v>882990.83333333326</v>
      </c>
      <c r="S11" s="14" t="str">
        <f t="shared" si="0"/>
        <v>maggio</v>
      </c>
      <c r="T11" s="31">
        <f t="shared" si="9"/>
        <v>0.20633613599235176</v>
      </c>
      <c r="U11" s="31">
        <f t="shared" si="10"/>
        <v>0.25418412233422583</v>
      </c>
      <c r="V11" s="31">
        <f t="shared" si="11"/>
        <v>0.5394797416734225</v>
      </c>
      <c r="Y11" s="42" t="str">
        <f t="shared" si="12"/>
        <v>ottobre</v>
      </c>
      <c r="Z11" s="39">
        <v>73011</v>
      </c>
      <c r="AA11" s="39">
        <v>184797</v>
      </c>
      <c r="AB11" s="39">
        <v>380168</v>
      </c>
      <c r="AC11" s="43">
        <f t="shared" si="17"/>
        <v>637976</v>
      </c>
      <c r="AE11" s="42" t="str">
        <f t="shared" si="18"/>
        <v>ottobre</v>
      </c>
      <c r="AF11" s="39">
        <v>132033</v>
      </c>
      <c r="AG11" s="39">
        <v>105609</v>
      </c>
      <c r="AH11" s="39">
        <v>138535</v>
      </c>
      <c r="AI11" s="43">
        <f t="shared" si="19"/>
        <v>376177</v>
      </c>
    </row>
    <row r="12" spans="1:35" ht="14.4">
      <c r="A12" s="19" t="s">
        <v>27</v>
      </c>
      <c r="B12" s="11">
        <f t="shared" si="1"/>
        <v>233138</v>
      </c>
      <c r="C12" s="11">
        <f t="shared" si="2"/>
        <v>266296</v>
      </c>
      <c r="D12" s="11">
        <f t="shared" si="3"/>
        <v>519070</v>
      </c>
      <c r="E12" s="14" t="s">
        <v>27</v>
      </c>
      <c r="F12" s="11">
        <f t="shared" si="4"/>
        <v>223231</v>
      </c>
      <c r="G12" s="11">
        <f t="shared" si="5"/>
        <v>265287</v>
      </c>
      <c r="H12" s="11">
        <f t="shared" si="6"/>
        <v>512807</v>
      </c>
      <c r="I12" s="11" t="str">
        <f t="shared" si="13"/>
        <v>novembre</v>
      </c>
      <c r="J12" s="11">
        <f t="shared" si="14"/>
        <v>168402</v>
      </c>
      <c r="K12" s="11">
        <f t="shared" si="15"/>
        <v>167590</v>
      </c>
      <c r="L12" s="11">
        <f t="shared" si="16"/>
        <v>302292</v>
      </c>
      <c r="M12" s="14" t="s">
        <v>22</v>
      </c>
      <c r="N12" s="11">
        <f>((B7+F7+J7)/3)+1901.25</f>
        <v>197051.58333333334</v>
      </c>
      <c r="O12" s="11">
        <f>((C7+G7+K7)/3)+6884.25</f>
        <v>215313.91666666666</v>
      </c>
      <c r="P12" s="11">
        <f>((D7+H7+L7)/3)+11760.6666666667</f>
        <v>480543</v>
      </c>
      <c r="Q12" s="45">
        <f t="shared" si="8"/>
        <v>892908.5</v>
      </c>
      <c r="S12" s="14" t="str">
        <f t="shared" si="0"/>
        <v>giugno</v>
      </c>
      <c r="T12" s="31">
        <f t="shared" si="9"/>
        <v>0.22068507952755892</v>
      </c>
      <c r="U12" s="31">
        <f t="shared" si="10"/>
        <v>0.24113771642521789</v>
      </c>
      <c r="V12" s="31">
        <f t="shared" si="11"/>
        <v>0.53817720404722325</v>
      </c>
      <c r="Y12" s="42" t="str">
        <f t="shared" si="12"/>
        <v>novembre</v>
      </c>
      <c r="Z12" s="39">
        <v>105624</v>
      </c>
      <c r="AA12" s="39">
        <v>174556</v>
      </c>
      <c r="AB12" s="39">
        <v>377014</v>
      </c>
      <c r="AC12" s="43">
        <f t="shared" si="17"/>
        <v>657194</v>
      </c>
      <c r="AE12" s="42" t="str">
        <f t="shared" si="18"/>
        <v>novembre</v>
      </c>
      <c r="AF12" s="39">
        <v>127514</v>
      </c>
      <c r="AG12" s="39">
        <v>91740</v>
      </c>
      <c r="AH12" s="39">
        <v>142056</v>
      </c>
      <c r="AI12" s="43">
        <f t="shared" si="19"/>
        <v>361310</v>
      </c>
    </row>
    <row r="13" spans="1:35" ht="14.4">
      <c r="A13" s="19" t="s">
        <v>28</v>
      </c>
      <c r="B13" s="11">
        <f t="shared" si="1"/>
        <v>243210</v>
      </c>
      <c r="C13" s="11">
        <f t="shared" si="2"/>
        <v>260085</v>
      </c>
      <c r="D13" s="11">
        <f t="shared" si="3"/>
        <v>588968</v>
      </c>
      <c r="E13" s="14" t="s">
        <v>28</v>
      </c>
      <c r="F13" s="11">
        <f>Z29+AF29</f>
        <v>236267</v>
      </c>
      <c r="G13" s="11">
        <f>AA29+AG29</f>
        <v>290193</v>
      </c>
      <c r="H13" s="11">
        <f>AB29+AH29</f>
        <v>579265</v>
      </c>
      <c r="I13" s="11" t="str">
        <f t="shared" si="13"/>
        <v>dicembre</v>
      </c>
      <c r="J13" s="11">
        <f t="shared" si="14"/>
        <v>199342</v>
      </c>
      <c r="K13" s="11">
        <f t="shared" si="15"/>
        <v>259157</v>
      </c>
      <c r="L13" s="11">
        <f t="shared" si="16"/>
        <v>596136</v>
      </c>
      <c r="M13" s="14" t="s">
        <v>23</v>
      </c>
      <c r="N13" s="11">
        <f>((B8+F8+J8)/3)+1901.25</f>
        <v>214043.91666666666</v>
      </c>
      <c r="O13" s="11">
        <f>((C8+G8+K8)/3)+6884.25</f>
        <v>232769.91666666666</v>
      </c>
      <c r="P13" s="11">
        <f>((D8+H8+L8)/3)+11760.6666666667</f>
        <v>458026</v>
      </c>
      <c r="Q13" s="45">
        <f t="shared" si="8"/>
        <v>904839.83333333326</v>
      </c>
      <c r="S13" s="14" t="str">
        <f t="shared" si="0"/>
        <v>luglio</v>
      </c>
      <c r="T13" s="31">
        <f t="shared" si="9"/>
        <v>0.23655448045224947</v>
      </c>
      <c r="U13" s="31">
        <f t="shared" si="10"/>
        <v>0.25724985582162885</v>
      </c>
      <c r="V13" s="31">
        <f t="shared" si="11"/>
        <v>0.50619566372612179</v>
      </c>
      <c r="Y13" s="42" t="str">
        <f>Y29</f>
        <v>dicembre</v>
      </c>
      <c r="Z13" s="39">
        <v>113374</v>
      </c>
      <c r="AA13" s="39">
        <v>173145</v>
      </c>
      <c r="AB13" s="39">
        <v>422638</v>
      </c>
      <c r="AC13" s="43">
        <f t="shared" si="17"/>
        <v>709157</v>
      </c>
      <c r="AE13" s="42" t="str">
        <f t="shared" si="18"/>
        <v>dicembre</v>
      </c>
      <c r="AF13" s="39">
        <v>129836</v>
      </c>
      <c r="AG13" s="39">
        <v>86940</v>
      </c>
      <c r="AH13" s="39">
        <v>166330</v>
      </c>
      <c r="AI13" s="43">
        <f t="shared" si="19"/>
        <v>383106</v>
      </c>
    </row>
    <row r="14" spans="1:35" ht="14.4">
      <c r="A14" s="20" t="s">
        <v>39</v>
      </c>
      <c r="B14" s="12">
        <f>SUM(B2:B13)</f>
        <v>2590746</v>
      </c>
      <c r="C14" s="12">
        <f>SUM(C2:C13)</f>
        <v>3102199</v>
      </c>
      <c r="D14" s="13">
        <f>SUM(D2:D13)</f>
        <v>6604140</v>
      </c>
      <c r="E14" s="10" t="s">
        <v>39</v>
      </c>
      <c r="F14" s="12">
        <f>SUM(F2:F13)</f>
        <v>2461585</v>
      </c>
      <c r="G14" s="12">
        <f>SUM(G2:G13)</f>
        <v>3073770</v>
      </c>
      <c r="H14" s="13">
        <f>SUM(H2:H13)</f>
        <v>6069336</v>
      </c>
      <c r="I14" s="11" t="str">
        <f t="shared" si="13"/>
        <v>Totale</v>
      </c>
      <c r="J14" s="12">
        <f>SUM(J2:J13)</f>
        <v>2125790</v>
      </c>
      <c r="K14" s="12">
        <f>SUM(K2:K13)</f>
        <v>2530303</v>
      </c>
      <c r="L14" s="13">
        <f>SUM(L2:L13)</f>
        <v>5003055</v>
      </c>
      <c r="M14" s="10" t="s">
        <v>45</v>
      </c>
      <c r="N14" s="12">
        <f>SUM(N2:N13)</f>
        <v>2415522</v>
      </c>
      <c r="O14" s="12">
        <f>SUM(O2:O13)</f>
        <v>2984701.6666666665</v>
      </c>
      <c r="P14" s="13">
        <f>SUM(P2:P13)</f>
        <v>6033305</v>
      </c>
      <c r="Q14" s="46">
        <f t="shared" ref="Q14" si="20">SUM(N14:P14)</f>
        <v>11433528.666666666</v>
      </c>
      <c r="S14" s="51"/>
      <c r="T14" s="52"/>
      <c r="U14" s="52"/>
      <c r="V14" s="52"/>
      <c r="Y14" s="42"/>
      <c r="Z14" s="39"/>
      <c r="AA14" s="39"/>
      <c r="AB14" s="39"/>
      <c r="AC14" s="43"/>
      <c r="AE14" s="42"/>
      <c r="AF14" s="39"/>
      <c r="AG14" s="39"/>
      <c r="AH14" s="39"/>
      <c r="AI14" s="43"/>
    </row>
    <row r="15" spans="1:35" ht="15" thickBot="1">
      <c r="A15" s="21" t="s">
        <v>29</v>
      </c>
      <c r="B15" s="22">
        <f>B14/(B14+C14+D14)</f>
        <v>0.21067968547017443</v>
      </c>
      <c r="C15" s="22">
        <f>C14/(B14+C14+D14)</f>
        <v>0.25227108700964496</v>
      </c>
      <c r="D15" s="23">
        <f>D14/(B14+C14+D14)</f>
        <v>0.53704922752018058</v>
      </c>
      <c r="E15" s="24" t="s">
        <v>29</v>
      </c>
      <c r="F15" s="22">
        <f>F14/(F14+G14+H14)</f>
        <v>0.21211982292333334</v>
      </c>
      <c r="G15" s="22">
        <f>G14/(F14+G14+H14)</f>
        <v>0.26487305866222549</v>
      </c>
      <c r="H15" s="23">
        <f>H14/(F14+G14+H14)</f>
        <v>0.52300711841444114</v>
      </c>
      <c r="I15" s="50" t="str">
        <f>E15</f>
        <v>Ripartizione</v>
      </c>
      <c r="J15" s="22">
        <f>J14/(J14+K14+L14)</f>
        <v>0.22008048743015429</v>
      </c>
      <c r="K15" s="22">
        <f>K14/(J14+K14+L14)</f>
        <v>0.2619592328433108</v>
      </c>
      <c r="L15" s="23">
        <f>L14/(J14+K14+L14)</f>
        <v>0.51796027972653491</v>
      </c>
      <c r="M15" s="24" t="s">
        <v>29</v>
      </c>
      <c r="N15" s="22">
        <f>N14/(N14+O14+P14)</f>
        <v>0.21126653637929102</v>
      </c>
      <c r="O15" s="22">
        <f>O14/(N14+O14+P14)</f>
        <v>0.26104816401678971</v>
      </c>
      <c r="P15" s="23">
        <f>P14/(N14+O14+P14)</f>
        <v>0.5276852996039193</v>
      </c>
      <c r="Q15" s="25">
        <f>Q14/(O14+P14+Q14)</f>
        <v>0.55905478392282404</v>
      </c>
      <c r="Y15" s="40" t="s">
        <v>53</v>
      </c>
      <c r="Z15" s="39">
        <f>SUM(Z2:Z13)</f>
        <v>866135</v>
      </c>
      <c r="AA15" s="39">
        <f t="shared" ref="AA15" si="21">SUM(AA2:AA13)</f>
        <v>1804954</v>
      </c>
      <c r="AB15" s="39">
        <f t="shared" ref="AB15" si="22">SUM(AB2:AB13)</f>
        <v>4617537</v>
      </c>
      <c r="AC15" s="43">
        <f t="shared" si="17"/>
        <v>7288626</v>
      </c>
      <c r="AE15" s="40" t="s">
        <v>657</v>
      </c>
      <c r="AF15" s="39">
        <f>SUM(AF2:AF13)</f>
        <v>1724611</v>
      </c>
      <c r="AG15" s="39">
        <f t="shared" ref="AG15" si="23">SUM(AG2:AG13)</f>
        <v>1297245</v>
      </c>
      <c r="AH15" s="39">
        <f t="shared" ref="AH15" si="24">SUM(AH2:AH13)</f>
        <v>1986603</v>
      </c>
      <c r="AI15" s="43">
        <f t="shared" si="19"/>
        <v>5008459</v>
      </c>
    </row>
    <row r="16" spans="1:35" ht="15" thickBot="1">
      <c r="A16" s="35"/>
      <c r="B16" s="36"/>
      <c r="C16" s="36"/>
      <c r="D16" s="37"/>
      <c r="E16" s="35"/>
      <c r="F16" s="36"/>
      <c r="G16" s="36"/>
      <c r="H16" s="37"/>
      <c r="I16" s="37"/>
      <c r="J16" s="37"/>
      <c r="K16" s="37"/>
      <c r="L16" s="37"/>
      <c r="M16" s="35"/>
      <c r="N16" s="36"/>
      <c r="O16" s="36"/>
      <c r="P16" s="37"/>
      <c r="Q16" s="37"/>
    </row>
    <row r="17" spans="1:35" ht="14.4">
      <c r="A17" s="62" t="s">
        <v>38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4"/>
      <c r="R17" s="4"/>
      <c r="Y17" s="44">
        <f>E1</f>
        <v>2016</v>
      </c>
      <c r="Z17" s="30" t="s">
        <v>14</v>
      </c>
      <c r="AA17" s="30" t="s">
        <v>15</v>
      </c>
      <c r="AB17" s="30" t="s">
        <v>16</v>
      </c>
      <c r="AC17" s="34" t="s">
        <v>39</v>
      </c>
      <c r="AE17" s="44">
        <f>E1</f>
        <v>2016</v>
      </c>
      <c r="AF17" s="30" t="s">
        <v>14</v>
      </c>
      <c r="AG17" s="30" t="s">
        <v>15</v>
      </c>
      <c r="AH17" s="30" t="s">
        <v>16</v>
      </c>
      <c r="AI17" s="34" t="s">
        <v>39</v>
      </c>
    </row>
    <row r="18" spans="1:35" ht="14.4">
      <c r="A18" s="26" t="s">
        <v>30</v>
      </c>
      <c r="B18" s="65" t="s">
        <v>694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  <c r="R18" s="4"/>
      <c r="Y18" s="42" t="str">
        <f t="shared" ref="Y18:Y24" si="25">S7</f>
        <v>gennaio</v>
      </c>
      <c r="Z18" s="39">
        <v>94379</v>
      </c>
      <c r="AA18" s="39">
        <v>179307</v>
      </c>
      <c r="AB18" s="39">
        <v>432432</v>
      </c>
      <c r="AC18" s="43">
        <f>SUM(Z18:AB18)</f>
        <v>706118</v>
      </c>
      <c r="AE18" s="42" t="str">
        <f>Y18</f>
        <v>gennaio</v>
      </c>
      <c r="AF18" s="39">
        <v>109411</v>
      </c>
      <c r="AG18" s="39">
        <v>91327</v>
      </c>
      <c r="AH18" s="39">
        <v>159165</v>
      </c>
      <c r="AI18" s="43">
        <f>SUM(AF18:AH18)</f>
        <v>359903</v>
      </c>
    </row>
    <row r="19" spans="1:35" ht="14.4">
      <c r="A19" s="26" t="s">
        <v>31</v>
      </c>
      <c r="B19" s="67" t="str">
        <f>'Anagrafica sedi'!B2</f>
        <v>ASET S.P.A.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  <c r="R19" s="4"/>
      <c r="Y19" s="42" t="str">
        <f t="shared" si="25"/>
        <v>febbraio</v>
      </c>
      <c r="Z19" s="39">
        <v>85534</v>
      </c>
      <c r="AA19" s="39">
        <v>174063</v>
      </c>
      <c r="AB19" s="39">
        <v>353896</v>
      </c>
      <c r="AC19" s="43">
        <f t="shared" ref="AC19:AC30" si="26">SUM(Z19:AB19)</f>
        <v>613493</v>
      </c>
      <c r="AE19" s="42" t="str">
        <f t="shared" ref="AE19:AE29" si="27">Y19</f>
        <v>febbraio</v>
      </c>
      <c r="AF19" s="39">
        <v>125494</v>
      </c>
      <c r="AG19" s="39">
        <v>90137</v>
      </c>
      <c r="AH19" s="39">
        <v>132237</v>
      </c>
      <c r="AI19" s="43">
        <f t="shared" ref="AI19:AI30" si="28">SUM(AF19:AH19)</f>
        <v>347868</v>
      </c>
    </row>
    <row r="20" spans="1:35" ht="14.4">
      <c r="A20" s="26" t="s">
        <v>32</v>
      </c>
      <c r="B20" s="65" t="s">
        <v>694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6"/>
      <c r="R20" s="4"/>
      <c r="Y20" s="42" t="str">
        <f t="shared" si="25"/>
        <v>marzo</v>
      </c>
      <c r="Z20" s="39">
        <v>62712</v>
      </c>
      <c r="AA20" s="39">
        <v>160072</v>
      </c>
      <c r="AB20" s="39">
        <v>348828</v>
      </c>
      <c r="AC20" s="43">
        <f t="shared" si="26"/>
        <v>571612</v>
      </c>
      <c r="AE20" s="42" t="str">
        <f t="shared" si="27"/>
        <v>marzo</v>
      </c>
      <c r="AF20" s="39">
        <v>130634</v>
      </c>
      <c r="AG20" s="39">
        <v>94052</v>
      </c>
      <c r="AH20" s="39">
        <v>143799</v>
      </c>
      <c r="AI20" s="43">
        <f t="shared" si="28"/>
        <v>368485</v>
      </c>
    </row>
    <row r="21" spans="1:35" ht="14.4">
      <c r="A21" s="26" t="s">
        <v>33</v>
      </c>
      <c r="B21" s="65" t="s">
        <v>694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6"/>
      <c r="R21" s="4"/>
      <c r="Y21" s="42" t="str">
        <f t="shared" si="25"/>
        <v>aprile</v>
      </c>
      <c r="Z21" s="39">
        <v>58727</v>
      </c>
      <c r="AA21" s="39">
        <v>154873</v>
      </c>
      <c r="AB21" s="39">
        <v>336909</v>
      </c>
      <c r="AC21" s="43">
        <f t="shared" si="26"/>
        <v>550509</v>
      </c>
      <c r="AE21" s="42" t="str">
        <f t="shared" si="27"/>
        <v>aprile</v>
      </c>
      <c r="AF21" s="39">
        <v>122221</v>
      </c>
      <c r="AG21" s="39">
        <v>100819</v>
      </c>
      <c r="AH21" s="39">
        <v>145400</v>
      </c>
      <c r="AI21" s="43">
        <f t="shared" si="28"/>
        <v>368440</v>
      </c>
    </row>
    <row r="22" spans="1:35" ht="14.4">
      <c r="A22" s="26" t="s">
        <v>44</v>
      </c>
      <c r="B22" s="65" t="s">
        <v>694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6"/>
      <c r="R22" s="4"/>
      <c r="Y22" s="42" t="str">
        <f t="shared" si="25"/>
        <v>maggio</v>
      </c>
      <c r="Z22" s="39">
        <v>47484</v>
      </c>
      <c r="AA22" s="39">
        <v>120336</v>
      </c>
      <c r="AB22" s="39">
        <v>305344</v>
      </c>
      <c r="AC22" s="43">
        <f t="shared" si="26"/>
        <v>473164</v>
      </c>
      <c r="AE22" s="42" t="str">
        <f t="shared" si="27"/>
        <v>maggio</v>
      </c>
      <c r="AF22" s="39">
        <v>136717</v>
      </c>
      <c r="AG22" s="39">
        <v>100106</v>
      </c>
      <c r="AH22" s="39">
        <v>149843</v>
      </c>
      <c r="AI22" s="43">
        <f t="shared" si="28"/>
        <v>386666</v>
      </c>
    </row>
    <row r="23" spans="1:35" ht="14.4">
      <c r="A23" s="26" t="s">
        <v>34</v>
      </c>
      <c r="B23" s="65" t="s">
        <v>694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  <c r="R23" s="4"/>
      <c r="Y23" s="42" t="str">
        <f t="shared" si="25"/>
        <v>giugno</v>
      </c>
      <c r="Z23" s="39">
        <v>50309</v>
      </c>
      <c r="AA23" s="39">
        <v>103683</v>
      </c>
      <c r="AB23" s="39">
        <v>286959</v>
      </c>
      <c r="AC23" s="43">
        <f t="shared" si="26"/>
        <v>440951</v>
      </c>
      <c r="AE23" s="42" t="str">
        <f t="shared" si="27"/>
        <v>giugno</v>
      </c>
      <c r="AF23" s="39">
        <v>139558</v>
      </c>
      <c r="AG23" s="39">
        <v>104185</v>
      </c>
      <c r="AH23" s="39">
        <v>155020</v>
      </c>
      <c r="AI23" s="43">
        <f t="shared" si="28"/>
        <v>398763</v>
      </c>
    </row>
    <row r="24" spans="1:35" ht="14.4">
      <c r="A24" s="26" t="s">
        <v>35</v>
      </c>
      <c r="B24" s="65" t="s">
        <v>695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6"/>
      <c r="Y24" s="42" t="str">
        <f t="shared" si="25"/>
        <v>luglio</v>
      </c>
      <c r="Z24" s="39">
        <v>52008</v>
      </c>
      <c r="AA24" s="39">
        <v>112801</v>
      </c>
      <c r="AB24" s="39">
        <v>302971</v>
      </c>
      <c r="AC24" s="43">
        <f t="shared" si="26"/>
        <v>467780</v>
      </c>
      <c r="AE24" s="42" t="str">
        <f t="shared" si="27"/>
        <v>luglio</v>
      </c>
      <c r="AF24" s="39">
        <v>169689</v>
      </c>
      <c r="AG24" s="39">
        <v>136763</v>
      </c>
      <c r="AH24" s="39">
        <v>190024</v>
      </c>
      <c r="AI24" s="43">
        <f t="shared" si="28"/>
        <v>496476</v>
      </c>
    </row>
    <row r="25" spans="1:35" ht="14.4">
      <c r="A25" s="27" t="s">
        <v>36</v>
      </c>
      <c r="B25" s="58">
        <v>43313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  <c r="Y25" s="42" t="str">
        <f>S2</f>
        <v>agosto</v>
      </c>
      <c r="Z25" s="39">
        <v>53181</v>
      </c>
      <c r="AA25" s="39">
        <v>128835</v>
      </c>
      <c r="AB25" s="39">
        <v>326185</v>
      </c>
      <c r="AC25" s="43">
        <f t="shared" si="26"/>
        <v>508201</v>
      </c>
      <c r="AE25" s="42" t="str">
        <f t="shared" si="27"/>
        <v>agosto</v>
      </c>
      <c r="AF25" s="39">
        <v>182257</v>
      </c>
      <c r="AG25" s="39">
        <v>130261</v>
      </c>
      <c r="AH25" s="39">
        <v>194887</v>
      </c>
      <c r="AI25" s="43">
        <f t="shared" si="28"/>
        <v>507405</v>
      </c>
    </row>
    <row r="26" spans="1:35" ht="15" thickBot="1">
      <c r="A26" s="28" t="s">
        <v>37</v>
      </c>
      <c r="B26" s="60">
        <v>43677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  <c r="Y26" s="42" t="str">
        <f>S3</f>
        <v>settembre</v>
      </c>
      <c r="Z26" s="39">
        <v>54371</v>
      </c>
      <c r="AA26" s="39">
        <v>156373</v>
      </c>
      <c r="AB26" s="39">
        <v>334082</v>
      </c>
      <c r="AC26" s="43">
        <f t="shared" si="26"/>
        <v>544826</v>
      </c>
      <c r="AE26" s="42" t="str">
        <f t="shared" si="27"/>
        <v>settembre</v>
      </c>
      <c r="AF26" s="39">
        <v>142367</v>
      </c>
      <c r="AG26" s="39">
        <v>101661</v>
      </c>
      <c r="AH26" s="39">
        <v>146483</v>
      </c>
      <c r="AI26" s="43">
        <f t="shared" si="28"/>
        <v>390511</v>
      </c>
    </row>
    <row r="27" spans="1:35">
      <c r="Y27" s="42" t="str">
        <f>S4</f>
        <v>ottobre</v>
      </c>
      <c r="Z27" s="39">
        <v>59370</v>
      </c>
      <c r="AA27" s="39">
        <v>175289</v>
      </c>
      <c r="AB27" s="39">
        <v>384122</v>
      </c>
      <c r="AC27" s="43">
        <f t="shared" si="26"/>
        <v>618781</v>
      </c>
      <c r="AE27" s="42" t="str">
        <f t="shared" si="27"/>
        <v>ottobre</v>
      </c>
      <c r="AF27" s="39">
        <v>125664</v>
      </c>
      <c r="AG27" s="39">
        <v>103347</v>
      </c>
      <c r="AH27" s="39">
        <v>148678</v>
      </c>
      <c r="AI27" s="43">
        <f t="shared" si="28"/>
        <v>377689</v>
      </c>
    </row>
    <row r="28" spans="1:35">
      <c r="O28" s="32"/>
      <c r="P28" s="32"/>
      <c r="Q28" s="32"/>
      <c r="Y28" s="42" t="str">
        <f>S5</f>
        <v>novembre</v>
      </c>
      <c r="Z28" s="39">
        <v>101058</v>
      </c>
      <c r="AA28" s="39">
        <v>172871</v>
      </c>
      <c r="AB28" s="39">
        <v>371911</v>
      </c>
      <c r="AC28" s="43">
        <f t="shared" si="26"/>
        <v>645840</v>
      </c>
      <c r="AE28" s="42" t="str">
        <f t="shared" si="27"/>
        <v>novembre</v>
      </c>
      <c r="AF28" s="39">
        <v>122173</v>
      </c>
      <c r="AG28" s="39">
        <v>92416</v>
      </c>
      <c r="AH28" s="39">
        <v>140896</v>
      </c>
      <c r="AI28" s="43">
        <f t="shared" si="28"/>
        <v>355485</v>
      </c>
    </row>
    <row r="29" spans="1:35">
      <c r="H29" s="32"/>
      <c r="I29" s="32"/>
      <c r="J29" s="32"/>
      <c r="K29" s="32"/>
      <c r="L29" s="32"/>
      <c r="M29" s="32"/>
      <c r="N29" s="32"/>
      <c r="O29" s="32"/>
      <c r="P29" s="32"/>
      <c r="Q29" s="32"/>
      <c r="Y29" s="42" t="str">
        <f>S6</f>
        <v>dicembre</v>
      </c>
      <c r="Z29" s="39">
        <v>102526</v>
      </c>
      <c r="AA29" s="39">
        <v>180854</v>
      </c>
      <c r="AB29" s="39">
        <v>412369</v>
      </c>
      <c r="AC29" s="43">
        <f t="shared" si="26"/>
        <v>695749</v>
      </c>
      <c r="AE29" s="42" t="str">
        <f t="shared" si="27"/>
        <v>dicembre</v>
      </c>
      <c r="AF29" s="39">
        <v>133741</v>
      </c>
      <c r="AG29" s="39">
        <v>109339</v>
      </c>
      <c r="AH29" s="39">
        <v>166896</v>
      </c>
      <c r="AI29" s="43">
        <f t="shared" si="28"/>
        <v>409976</v>
      </c>
    </row>
    <row r="30" spans="1:35">
      <c r="H30" s="32"/>
      <c r="I30" s="32"/>
      <c r="J30" s="32"/>
      <c r="K30" s="32"/>
      <c r="L30" s="32"/>
      <c r="M30" s="32"/>
      <c r="N30" s="32"/>
      <c r="O30" s="32"/>
      <c r="P30" s="32"/>
      <c r="Q30" s="32"/>
      <c r="Y30" s="40" t="s">
        <v>53</v>
      </c>
      <c r="Z30" s="39">
        <f>SUM(Z18:Z29)</f>
        <v>821659</v>
      </c>
      <c r="AA30" s="39">
        <f>SUM(AA18:AA29)</f>
        <v>1819357</v>
      </c>
      <c r="AB30" s="39">
        <f>SUM(AB18:AB29)</f>
        <v>4196008</v>
      </c>
      <c r="AC30" s="43">
        <f t="shared" si="26"/>
        <v>6837024</v>
      </c>
      <c r="AE30" s="40" t="s">
        <v>657</v>
      </c>
      <c r="AF30" s="39">
        <f>SUM(AF18:AF29)</f>
        <v>1639926</v>
      </c>
      <c r="AG30" s="39">
        <f>SUM(AG18:AG29)</f>
        <v>1254413</v>
      </c>
      <c r="AH30" s="39">
        <f>SUM(AH18:AH29)</f>
        <v>1873328</v>
      </c>
      <c r="AI30" s="43">
        <f t="shared" si="28"/>
        <v>4767667</v>
      </c>
    </row>
    <row r="31" spans="1:35"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35" ht="14.4">
      <c r="H32" s="32"/>
      <c r="I32" s="32"/>
      <c r="J32" s="32"/>
      <c r="K32" s="32"/>
      <c r="L32" s="32"/>
      <c r="M32" s="32"/>
      <c r="N32" s="32"/>
      <c r="O32" s="32"/>
      <c r="P32" s="32"/>
      <c r="Q32" s="32"/>
      <c r="Y32" s="44">
        <f>Y17+1</f>
        <v>2017</v>
      </c>
      <c r="Z32" s="30" t="s">
        <v>14</v>
      </c>
      <c r="AA32" s="30" t="s">
        <v>15</v>
      </c>
      <c r="AB32" s="30" t="s">
        <v>16</v>
      </c>
      <c r="AC32" s="34" t="s">
        <v>39</v>
      </c>
      <c r="AE32" s="44">
        <f>AE17+1</f>
        <v>2017</v>
      </c>
      <c r="AF32" s="30" t="s">
        <v>14</v>
      </c>
      <c r="AG32" s="30" t="s">
        <v>15</v>
      </c>
      <c r="AH32" s="30" t="s">
        <v>16</v>
      </c>
      <c r="AI32" s="34" t="s">
        <v>39</v>
      </c>
    </row>
    <row r="33" spans="8:35">
      <c r="H33" s="32"/>
      <c r="I33" s="32"/>
      <c r="J33" s="32"/>
      <c r="K33" s="32"/>
      <c r="L33" s="32"/>
      <c r="M33" s="32"/>
      <c r="N33" s="32"/>
      <c r="O33" s="32"/>
      <c r="P33" s="32"/>
      <c r="Q33" s="32"/>
      <c r="Y33" s="42" t="str">
        <f>Y18</f>
        <v>gennaio</v>
      </c>
      <c r="Z33" s="39">
        <v>84544</v>
      </c>
      <c r="AA33" s="39">
        <v>166280</v>
      </c>
      <c r="AB33" s="39">
        <v>391619</v>
      </c>
      <c r="AC33" s="43">
        <f>SUM(Z33:AB33)</f>
        <v>642443</v>
      </c>
      <c r="AE33" s="42" t="str">
        <f>Y33</f>
        <v>gennaio</v>
      </c>
      <c r="AF33" s="39">
        <v>126041</v>
      </c>
      <c r="AG33" s="39">
        <v>92113</v>
      </c>
      <c r="AH33" s="39">
        <v>151290</v>
      </c>
      <c r="AI33" s="43">
        <f>SUM(AF33:AH33)</f>
        <v>369444</v>
      </c>
    </row>
    <row r="34" spans="8:35">
      <c r="H34" s="32"/>
      <c r="I34" s="32"/>
      <c r="J34" s="32"/>
      <c r="K34" s="32"/>
      <c r="L34" s="32"/>
      <c r="M34" s="32"/>
      <c r="N34" s="32"/>
      <c r="O34" s="32"/>
      <c r="P34" s="32"/>
      <c r="Q34" s="32"/>
      <c r="Y34" s="42" t="str">
        <f t="shared" ref="Y34:Y43" si="29">Y19</f>
        <v>febbraio</v>
      </c>
      <c r="Z34" s="39">
        <v>78043</v>
      </c>
      <c r="AA34" s="39">
        <v>163240</v>
      </c>
      <c r="AB34" s="39">
        <v>341511</v>
      </c>
      <c r="AC34" s="43">
        <f t="shared" ref="AC34:AC45" si="30">SUM(Z34:AB34)</f>
        <v>582794</v>
      </c>
      <c r="AE34" s="42" t="str">
        <f t="shared" ref="AE34:AE44" si="31">Y34</f>
        <v>febbraio</v>
      </c>
      <c r="AF34" s="39">
        <v>118835</v>
      </c>
      <c r="AG34" s="39">
        <v>87311</v>
      </c>
      <c r="AH34" s="39">
        <v>126854</v>
      </c>
      <c r="AI34" s="43">
        <f t="shared" ref="AI34:AI45" si="32">SUM(AF34:AH34)</f>
        <v>333000</v>
      </c>
    </row>
    <row r="35" spans="8:35">
      <c r="H35" s="32"/>
      <c r="I35" s="32"/>
      <c r="J35" s="32"/>
      <c r="K35" s="32"/>
      <c r="L35" s="32"/>
      <c r="M35" s="32"/>
      <c r="N35" s="32"/>
      <c r="O35" s="32"/>
      <c r="P35" s="32"/>
      <c r="Q35" s="32"/>
      <c r="Y35" s="42" t="str">
        <f t="shared" si="29"/>
        <v>marzo</v>
      </c>
      <c r="Z35" s="39">
        <v>70917</v>
      </c>
      <c r="AA35" s="39">
        <v>171743</v>
      </c>
      <c r="AB35" s="39">
        <v>352615</v>
      </c>
      <c r="AC35" s="43">
        <f t="shared" si="30"/>
        <v>595275</v>
      </c>
      <c r="AE35" s="42" t="str">
        <f t="shared" si="31"/>
        <v>marzo</v>
      </c>
      <c r="AF35" s="39">
        <v>127479</v>
      </c>
      <c r="AG35" s="39">
        <v>88412</v>
      </c>
      <c r="AH35" s="39">
        <v>118981</v>
      </c>
      <c r="AI35" s="43">
        <f t="shared" si="32"/>
        <v>334872</v>
      </c>
    </row>
    <row r="36" spans="8:35">
      <c r="H36" s="32"/>
      <c r="I36" s="32"/>
      <c r="J36" s="32"/>
      <c r="K36" s="32"/>
      <c r="L36" s="32"/>
      <c r="M36" s="32"/>
      <c r="N36" s="32"/>
      <c r="O36" s="32"/>
      <c r="P36" s="32"/>
      <c r="Q36" s="32"/>
      <c r="Y36" s="42" t="str">
        <f t="shared" si="29"/>
        <v>aprile</v>
      </c>
      <c r="Z36" s="39">
        <v>40148</v>
      </c>
      <c r="AA36" s="39">
        <v>124519</v>
      </c>
      <c r="AB36" s="39">
        <v>337405</v>
      </c>
      <c r="AC36" s="43">
        <f t="shared" si="30"/>
        <v>502072</v>
      </c>
      <c r="AE36" s="42" t="str">
        <f t="shared" si="31"/>
        <v>aprile</v>
      </c>
      <c r="AF36" s="39">
        <v>101047</v>
      </c>
      <c r="AG36" s="39">
        <v>89228</v>
      </c>
      <c r="AH36" s="39">
        <v>140962</v>
      </c>
      <c r="AI36" s="43">
        <f t="shared" si="32"/>
        <v>331237</v>
      </c>
    </row>
    <row r="37" spans="8:35">
      <c r="H37" s="32"/>
      <c r="I37" s="32"/>
      <c r="J37" s="32"/>
      <c r="K37" s="32"/>
      <c r="L37" s="32"/>
      <c r="M37" s="32"/>
      <c r="N37" s="32"/>
      <c r="O37" s="32"/>
      <c r="P37" s="32"/>
      <c r="Q37" s="32"/>
      <c r="Y37" s="42" t="str">
        <f t="shared" si="29"/>
        <v>maggio</v>
      </c>
      <c r="Z37" s="39">
        <v>44916</v>
      </c>
      <c r="AA37" s="39">
        <v>111085</v>
      </c>
      <c r="AB37" s="39">
        <v>303244</v>
      </c>
      <c r="AC37" s="43">
        <f t="shared" si="30"/>
        <v>459245</v>
      </c>
      <c r="AE37" s="42" t="str">
        <f t="shared" si="31"/>
        <v>maggio</v>
      </c>
      <c r="AF37" s="39">
        <v>128823</v>
      </c>
      <c r="AG37" s="39">
        <v>94402</v>
      </c>
      <c r="AH37" s="39">
        <v>134936</v>
      </c>
      <c r="AI37" s="43">
        <f t="shared" si="32"/>
        <v>358161</v>
      </c>
    </row>
    <row r="38" spans="8:35">
      <c r="H38" s="32"/>
      <c r="I38" s="32"/>
      <c r="J38" s="32"/>
      <c r="K38" s="32"/>
      <c r="L38" s="32"/>
      <c r="M38" s="32"/>
      <c r="N38" s="32"/>
      <c r="O38" s="32"/>
      <c r="P38" s="32"/>
      <c r="Q38" s="32"/>
      <c r="Y38" s="42" t="str">
        <f t="shared" si="29"/>
        <v>giugno</v>
      </c>
      <c r="Z38" s="39">
        <v>45677</v>
      </c>
      <c r="AA38" s="39">
        <v>95550</v>
      </c>
      <c r="AB38" s="39">
        <v>281059</v>
      </c>
      <c r="AC38" s="43">
        <f t="shared" si="30"/>
        <v>422286</v>
      </c>
      <c r="AE38" s="42" t="str">
        <f t="shared" si="31"/>
        <v>giugno</v>
      </c>
      <c r="AF38" s="39">
        <v>140674</v>
      </c>
      <c r="AG38" s="39">
        <v>104808</v>
      </c>
      <c r="AH38" s="39">
        <v>151127</v>
      </c>
      <c r="AI38" s="43">
        <f t="shared" si="32"/>
        <v>396609</v>
      </c>
    </row>
    <row r="39" spans="8:35">
      <c r="H39" s="32"/>
      <c r="I39" s="32"/>
      <c r="J39" s="32"/>
      <c r="K39" s="32"/>
      <c r="L39" s="32"/>
      <c r="M39" s="32"/>
      <c r="N39" s="32"/>
      <c r="O39" s="32"/>
      <c r="P39" s="32"/>
      <c r="Q39" s="32"/>
      <c r="Y39" s="42" t="str">
        <f t="shared" si="29"/>
        <v>luglio</v>
      </c>
      <c r="Z39" s="39">
        <v>13364</v>
      </c>
      <c r="AA39" s="39">
        <v>50377</v>
      </c>
      <c r="AB39" s="39">
        <v>119708</v>
      </c>
      <c r="AC39" s="43">
        <f t="shared" si="30"/>
        <v>183449</v>
      </c>
      <c r="AE39" s="42" t="str">
        <f t="shared" si="31"/>
        <v>luglio</v>
      </c>
      <c r="AF39" s="39">
        <v>148263</v>
      </c>
      <c r="AG39" s="39">
        <v>123138</v>
      </c>
      <c r="AH39" s="39">
        <v>168547</v>
      </c>
      <c r="AI39" s="43">
        <f t="shared" si="32"/>
        <v>439948</v>
      </c>
    </row>
    <row r="40" spans="8:35">
      <c r="H40" s="32"/>
      <c r="I40" s="32"/>
      <c r="J40" s="32"/>
      <c r="K40" s="32"/>
      <c r="L40" s="32"/>
      <c r="M40" s="32"/>
      <c r="N40" s="32"/>
      <c r="O40" s="32"/>
      <c r="P40" s="32"/>
      <c r="Q40" s="32"/>
      <c r="Y40" s="42" t="str">
        <f t="shared" si="29"/>
        <v>agosto</v>
      </c>
      <c r="Z40" s="39">
        <v>29330</v>
      </c>
      <c r="AA40" s="39">
        <v>91734</v>
      </c>
      <c r="AB40" s="39">
        <v>245919</v>
      </c>
      <c r="AC40" s="43">
        <f t="shared" si="30"/>
        <v>366983</v>
      </c>
      <c r="AE40" s="42" t="str">
        <f t="shared" si="31"/>
        <v>agosto</v>
      </c>
      <c r="AF40" s="39">
        <v>162119</v>
      </c>
      <c r="AG40" s="39">
        <v>118687</v>
      </c>
      <c r="AH40" s="39">
        <v>176605</v>
      </c>
      <c r="AI40" s="43">
        <f t="shared" si="32"/>
        <v>457411</v>
      </c>
    </row>
    <row r="41" spans="8:35">
      <c r="H41" s="32"/>
      <c r="I41" s="32"/>
      <c r="J41" s="32"/>
      <c r="K41" s="32"/>
      <c r="L41" s="32"/>
      <c r="M41" s="32"/>
      <c r="N41" s="32"/>
      <c r="Y41" s="42" t="str">
        <f t="shared" si="29"/>
        <v>settembre</v>
      </c>
      <c r="Z41" s="39">
        <v>20455</v>
      </c>
      <c r="AA41" s="39">
        <v>64607</v>
      </c>
      <c r="AB41" s="39">
        <v>136614</v>
      </c>
      <c r="AC41" s="43">
        <f t="shared" si="30"/>
        <v>221676</v>
      </c>
      <c r="AE41" s="42" t="str">
        <f t="shared" si="31"/>
        <v>settembre</v>
      </c>
      <c r="AF41" s="39">
        <v>130839</v>
      </c>
      <c r="AG41" s="39">
        <v>104155</v>
      </c>
      <c r="AH41" s="39">
        <v>134849</v>
      </c>
      <c r="AI41" s="43">
        <f t="shared" si="32"/>
        <v>369843</v>
      </c>
    </row>
    <row r="42" spans="8:35">
      <c r="H42" s="32"/>
      <c r="I42" s="32"/>
      <c r="J42" s="32"/>
      <c r="K42" s="32"/>
      <c r="L42" s="32"/>
      <c r="M42" s="32"/>
      <c r="N42" s="32"/>
      <c r="Y42" s="42" t="str">
        <f t="shared" si="29"/>
        <v>ottobre</v>
      </c>
      <c r="Z42" s="39">
        <v>25595</v>
      </c>
      <c r="AA42" s="39">
        <v>71625</v>
      </c>
      <c r="AB42" s="39">
        <v>155682</v>
      </c>
      <c r="AC42" s="43">
        <f t="shared" si="30"/>
        <v>252902</v>
      </c>
      <c r="AE42" s="42" t="str">
        <f t="shared" si="31"/>
        <v>ottobre</v>
      </c>
      <c r="AF42" s="39">
        <v>120937</v>
      </c>
      <c r="AG42" s="39">
        <v>90542</v>
      </c>
      <c r="AH42" s="39">
        <v>135100</v>
      </c>
      <c r="AI42" s="43">
        <f t="shared" si="32"/>
        <v>346579</v>
      </c>
    </row>
    <row r="43" spans="8:35">
      <c r="Y43" s="42" t="str">
        <f t="shared" si="29"/>
        <v>novembre</v>
      </c>
      <c r="Z43" s="39">
        <v>48911</v>
      </c>
      <c r="AA43" s="39">
        <v>78115</v>
      </c>
      <c r="AB43" s="39">
        <v>165636</v>
      </c>
      <c r="AC43" s="43">
        <f t="shared" si="30"/>
        <v>292662</v>
      </c>
      <c r="AE43" s="42" t="str">
        <f t="shared" si="31"/>
        <v>novembre</v>
      </c>
      <c r="AF43" s="39">
        <v>119491</v>
      </c>
      <c r="AG43" s="39">
        <v>89475</v>
      </c>
      <c r="AH43" s="39">
        <v>136656</v>
      </c>
      <c r="AI43" s="43">
        <f t="shared" si="32"/>
        <v>345622</v>
      </c>
    </row>
    <row r="44" spans="8:35">
      <c r="Y44" s="42" t="str">
        <f>Y29</f>
        <v>dicembre</v>
      </c>
      <c r="Z44" s="39">
        <v>88647</v>
      </c>
      <c r="AA44" s="39">
        <v>165441</v>
      </c>
      <c r="AB44" s="39">
        <v>420630</v>
      </c>
      <c r="AC44" s="43">
        <f t="shared" si="30"/>
        <v>674718</v>
      </c>
      <c r="AE44" s="42" t="str">
        <f t="shared" si="31"/>
        <v>dicembre</v>
      </c>
      <c r="AF44" s="39">
        <v>110695</v>
      </c>
      <c r="AG44" s="39">
        <v>93716</v>
      </c>
      <c r="AH44" s="39">
        <v>175506</v>
      </c>
      <c r="AI44" s="43">
        <f t="shared" si="32"/>
        <v>379917</v>
      </c>
    </row>
    <row r="45" spans="8:35">
      <c r="Y45" s="47" t="s">
        <v>53</v>
      </c>
      <c r="Z45" s="39">
        <f>SUM(Z33:Z44)</f>
        <v>590547</v>
      </c>
      <c r="AA45" s="39">
        <f t="shared" ref="AA45:AB45" si="33">SUM(AA33:AA44)</f>
        <v>1354316</v>
      </c>
      <c r="AB45" s="39">
        <f t="shared" si="33"/>
        <v>3251642</v>
      </c>
      <c r="AC45" s="43">
        <f t="shared" si="30"/>
        <v>5196505</v>
      </c>
      <c r="AE45" s="47" t="s">
        <v>657</v>
      </c>
      <c r="AF45" s="39">
        <f>SUM(AF33:AF44)</f>
        <v>1535243</v>
      </c>
      <c r="AG45" s="39">
        <f t="shared" ref="AG45:AH45" si="34">SUM(AG33:AG44)</f>
        <v>1175987</v>
      </c>
      <c r="AH45" s="39">
        <f t="shared" si="34"/>
        <v>1751413</v>
      </c>
      <c r="AI45" s="43">
        <f t="shared" si="32"/>
        <v>4462643</v>
      </c>
    </row>
  </sheetData>
  <sortState ref="Y2:AB42">
    <sortCondition ref="Y1"/>
  </sortState>
  <mergeCells count="10">
    <mergeCell ref="B25:Q25"/>
    <mergeCell ref="B26:Q26"/>
    <mergeCell ref="A17:Q17"/>
    <mergeCell ref="B18:Q18"/>
    <mergeCell ref="B19:Q19"/>
    <mergeCell ref="B20:Q20"/>
    <mergeCell ref="B21:Q21"/>
    <mergeCell ref="B23:Q23"/>
    <mergeCell ref="B24:Q24"/>
    <mergeCell ref="B22:Q22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0"/>
  <sheetViews>
    <sheetView workbookViewId="0">
      <selection activeCell="B27" sqref="B27"/>
    </sheetView>
  </sheetViews>
  <sheetFormatPr defaultRowHeight="13.8"/>
  <cols>
    <col min="1" max="1" width="14.69921875" bestFit="1" customWidth="1"/>
    <col min="2" max="2" width="39.8984375" bestFit="1" customWidth="1"/>
    <col min="3" max="3" width="42.69921875" bestFit="1" customWidth="1"/>
    <col min="4" max="4" width="20.19921875" bestFit="1" customWidth="1"/>
    <col min="5" max="5" width="5.8984375" bestFit="1" customWidth="1"/>
    <col min="6" max="6" width="8.19921875" bestFit="1" customWidth="1"/>
    <col min="7" max="7" width="18.69921875" bestFit="1" customWidth="1"/>
    <col min="8" max="8" width="6.69921875" bestFit="1" customWidth="1"/>
    <col min="9" max="9" width="16" bestFit="1" customWidth="1"/>
    <col min="10" max="10" width="8.59765625" bestFit="1" customWidth="1"/>
    <col min="11" max="11" width="8.5" bestFit="1" customWidth="1"/>
    <col min="12" max="12" width="8.09765625" bestFit="1" customWidth="1"/>
    <col min="13" max="14" width="8" bestFit="1" customWidth="1"/>
    <col min="15" max="15" width="7.69921875" bestFit="1" customWidth="1"/>
  </cols>
  <sheetData>
    <row r="1" spans="1:15" ht="40.200000000000003" thickBot="1">
      <c r="A1" s="48" t="s">
        <v>698</v>
      </c>
      <c r="B1" s="48" t="s">
        <v>699</v>
      </c>
      <c r="C1" s="48" t="s">
        <v>54</v>
      </c>
      <c r="D1" s="48" t="s">
        <v>700</v>
      </c>
      <c r="E1" s="48" t="s">
        <v>701</v>
      </c>
      <c r="F1" s="48" t="s">
        <v>34</v>
      </c>
      <c r="G1" s="48" t="s">
        <v>702</v>
      </c>
      <c r="H1" s="48" t="s">
        <v>703</v>
      </c>
      <c r="I1" s="48" t="s">
        <v>704</v>
      </c>
      <c r="J1" s="48" t="s">
        <v>686</v>
      </c>
      <c r="K1" s="48" t="s">
        <v>705</v>
      </c>
      <c r="L1" s="48" t="s">
        <v>706</v>
      </c>
      <c r="M1" s="48" t="s">
        <v>687</v>
      </c>
      <c r="N1" s="48" t="s">
        <v>707</v>
      </c>
      <c r="O1" s="48" t="s">
        <v>708</v>
      </c>
    </row>
    <row r="2" spans="1:15">
      <c r="A2" s="49" t="s">
        <v>55</v>
      </c>
      <c r="B2" s="49" t="s">
        <v>718</v>
      </c>
      <c r="C2" s="49" t="s">
        <v>56</v>
      </c>
      <c r="D2" s="49" t="s">
        <v>48</v>
      </c>
      <c r="E2" s="49" t="s">
        <v>688</v>
      </c>
      <c r="F2" s="49" t="s">
        <v>49</v>
      </c>
      <c r="G2" s="49" t="s">
        <v>58</v>
      </c>
      <c r="H2" s="49" t="s">
        <v>710</v>
      </c>
      <c r="I2" s="49" t="s">
        <v>719</v>
      </c>
      <c r="J2" s="49">
        <v>75</v>
      </c>
      <c r="K2" s="49">
        <v>75</v>
      </c>
      <c r="L2" s="49">
        <v>0</v>
      </c>
      <c r="M2" s="49">
        <v>380</v>
      </c>
      <c r="N2" s="49" t="s">
        <v>720</v>
      </c>
      <c r="O2" s="49" t="s">
        <v>721</v>
      </c>
    </row>
    <row r="3" spans="1:15">
      <c r="A3" s="49" t="s">
        <v>59</v>
      </c>
      <c r="B3" s="49" t="s">
        <v>737</v>
      </c>
      <c r="C3" s="49" t="s">
        <v>60</v>
      </c>
      <c r="D3" s="49" t="s">
        <v>57</v>
      </c>
      <c r="E3" s="49" t="s">
        <v>688</v>
      </c>
      <c r="F3" s="49" t="s">
        <v>49</v>
      </c>
      <c r="G3" s="49" t="s">
        <v>61</v>
      </c>
      <c r="H3" s="49" t="s">
        <v>710</v>
      </c>
      <c r="I3" s="49" t="s">
        <v>738</v>
      </c>
      <c r="J3" s="49">
        <v>135</v>
      </c>
      <c r="K3" s="49">
        <v>135</v>
      </c>
      <c r="L3" s="49">
        <v>0</v>
      </c>
      <c r="M3" s="49">
        <v>380</v>
      </c>
      <c r="N3" s="49" t="s">
        <v>720</v>
      </c>
      <c r="O3" s="49" t="s">
        <v>721</v>
      </c>
    </row>
    <row r="4" spans="1:15">
      <c r="A4" s="49" t="s">
        <v>750</v>
      </c>
      <c r="B4" s="49" t="s">
        <v>751</v>
      </c>
      <c r="C4" s="49" t="s">
        <v>752</v>
      </c>
      <c r="D4" s="49" t="s">
        <v>753</v>
      </c>
      <c r="E4" s="49" t="s">
        <v>693</v>
      </c>
      <c r="F4" s="49" t="s">
        <v>49</v>
      </c>
      <c r="G4" s="49" t="s">
        <v>754</v>
      </c>
      <c r="H4" s="49" t="s">
        <v>710</v>
      </c>
      <c r="I4" s="49" t="s">
        <v>692</v>
      </c>
      <c r="J4" s="49">
        <v>0</v>
      </c>
      <c r="K4" s="49">
        <v>6</v>
      </c>
      <c r="L4" s="49">
        <v>0</v>
      </c>
      <c r="M4" s="49">
        <v>230</v>
      </c>
      <c r="N4" s="49" t="s">
        <v>720</v>
      </c>
      <c r="O4" s="49" t="s">
        <v>721</v>
      </c>
    </row>
    <row r="5" spans="1:15">
      <c r="A5" s="49" t="s">
        <v>62</v>
      </c>
      <c r="B5" s="49" t="s">
        <v>692</v>
      </c>
      <c r="C5" s="49" t="s">
        <v>63</v>
      </c>
      <c r="D5" s="49" t="s">
        <v>48</v>
      </c>
      <c r="E5" s="49" t="s">
        <v>688</v>
      </c>
      <c r="F5" s="49" t="s">
        <v>49</v>
      </c>
      <c r="G5" s="49" t="s">
        <v>64</v>
      </c>
      <c r="H5" s="49" t="s">
        <v>710</v>
      </c>
      <c r="I5" s="49" t="s">
        <v>755</v>
      </c>
      <c r="J5" s="49">
        <v>11</v>
      </c>
      <c r="K5" s="49">
        <v>11</v>
      </c>
      <c r="L5" s="49">
        <v>0</v>
      </c>
      <c r="M5" s="49">
        <v>380</v>
      </c>
      <c r="N5" s="49" t="s">
        <v>720</v>
      </c>
      <c r="O5" s="49" t="s">
        <v>756</v>
      </c>
    </row>
    <row r="6" spans="1:15">
      <c r="A6" s="49" t="s">
        <v>65</v>
      </c>
      <c r="B6" s="49" t="s">
        <v>692</v>
      </c>
      <c r="C6" s="49" t="s">
        <v>66</v>
      </c>
      <c r="D6" s="49" t="s">
        <v>48</v>
      </c>
      <c r="E6" s="49" t="s">
        <v>688</v>
      </c>
      <c r="F6" s="49" t="s">
        <v>49</v>
      </c>
      <c r="G6" s="49" t="s">
        <v>64</v>
      </c>
      <c r="H6" s="49" t="s">
        <v>710</v>
      </c>
      <c r="I6" s="49" t="s">
        <v>757</v>
      </c>
      <c r="J6" s="49">
        <v>16.5</v>
      </c>
      <c r="K6" s="49">
        <v>16.5</v>
      </c>
      <c r="L6" s="49">
        <v>0</v>
      </c>
      <c r="M6" s="49">
        <v>380</v>
      </c>
      <c r="N6" s="49" t="s">
        <v>720</v>
      </c>
      <c r="O6" s="49" t="s">
        <v>756</v>
      </c>
    </row>
    <row r="7" spans="1:15">
      <c r="A7" s="49" t="s">
        <v>67</v>
      </c>
      <c r="B7" s="49" t="s">
        <v>692</v>
      </c>
      <c r="C7" s="49" t="s">
        <v>68</v>
      </c>
      <c r="D7" s="49" t="s">
        <v>48</v>
      </c>
      <c r="E7" s="49" t="s">
        <v>688</v>
      </c>
      <c r="F7" s="49" t="s">
        <v>49</v>
      </c>
      <c r="G7" s="49" t="s">
        <v>64</v>
      </c>
      <c r="H7" s="49" t="s">
        <v>710</v>
      </c>
      <c r="I7" s="49" t="s">
        <v>758</v>
      </c>
      <c r="J7" s="49">
        <v>16.5</v>
      </c>
      <c r="K7" s="49">
        <v>16.5</v>
      </c>
      <c r="L7" s="49">
        <v>0</v>
      </c>
      <c r="M7" s="49">
        <v>380</v>
      </c>
      <c r="N7" s="49" t="s">
        <v>720</v>
      </c>
      <c r="O7" s="49" t="s">
        <v>756</v>
      </c>
    </row>
    <row r="8" spans="1:15">
      <c r="A8" s="49" t="s">
        <v>69</v>
      </c>
      <c r="B8" s="49" t="s">
        <v>692</v>
      </c>
      <c r="C8" s="49" t="s">
        <v>70</v>
      </c>
      <c r="D8" s="49" t="s">
        <v>48</v>
      </c>
      <c r="E8" s="49" t="s">
        <v>688</v>
      </c>
      <c r="F8" s="49" t="s">
        <v>49</v>
      </c>
      <c r="G8" s="49" t="s">
        <v>64</v>
      </c>
      <c r="H8" s="49" t="s">
        <v>710</v>
      </c>
      <c r="I8" s="49" t="s">
        <v>759</v>
      </c>
      <c r="J8" s="49">
        <v>16.5</v>
      </c>
      <c r="K8" s="49">
        <v>16.5</v>
      </c>
      <c r="L8" s="49">
        <v>0</v>
      </c>
      <c r="M8" s="49">
        <v>380</v>
      </c>
      <c r="N8" s="49" t="s">
        <v>720</v>
      </c>
      <c r="O8" s="49" t="s">
        <v>756</v>
      </c>
    </row>
    <row r="9" spans="1:15">
      <c r="A9" s="49" t="s">
        <v>71</v>
      </c>
      <c r="B9" s="49" t="s">
        <v>692</v>
      </c>
      <c r="C9" s="49" t="s">
        <v>72</v>
      </c>
      <c r="D9" s="49" t="s">
        <v>48</v>
      </c>
      <c r="E9" s="49" t="s">
        <v>688</v>
      </c>
      <c r="F9" s="49" t="s">
        <v>49</v>
      </c>
      <c r="G9" s="49" t="s">
        <v>64</v>
      </c>
      <c r="H9" s="49" t="s">
        <v>710</v>
      </c>
      <c r="I9" s="49" t="s">
        <v>760</v>
      </c>
      <c r="J9" s="49">
        <v>11</v>
      </c>
      <c r="K9" s="49">
        <v>11</v>
      </c>
      <c r="L9" s="49">
        <v>0</v>
      </c>
      <c r="M9" s="49">
        <v>380</v>
      </c>
      <c r="N9" s="49" t="s">
        <v>720</v>
      </c>
      <c r="O9" s="49" t="s">
        <v>756</v>
      </c>
    </row>
    <row r="10" spans="1:15">
      <c r="A10" s="49" t="s">
        <v>73</v>
      </c>
      <c r="B10" s="49" t="s">
        <v>692</v>
      </c>
      <c r="C10" s="49" t="s">
        <v>74</v>
      </c>
      <c r="D10" s="49" t="s">
        <v>48</v>
      </c>
      <c r="E10" s="49" t="s">
        <v>688</v>
      </c>
      <c r="F10" s="49" t="s">
        <v>49</v>
      </c>
      <c r="G10" s="49" t="s">
        <v>64</v>
      </c>
      <c r="H10" s="49" t="s">
        <v>710</v>
      </c>
      <c r="I10" s="49" t="s">
        <v>761</v>
      </c>
      <c r="J10" s="49">
        <v>29.7</v>
      </c>
      <c r="K10" s="49">
        <v>29.7</v>
      </c>
      <c r="L10" s="49">
        <v>0</v>
      </c>
      <c r="M10" s="49">
        <v>380</v>
      </c>
      <c r="N10" s="49" t="s">
        <v>720</v>
      </c>
      <c r="O10" s="49" t="s">
        <v>756</v>
      </c>
    </row>
    <row r="11" spans="1:15">
      <c r="A11" s="49" t="s">
        <v>75</v>
      </c>
      <c r="B11" s="49" t="s">
        <v>692</v>
      </c>
      <c r="C11" s="49" t="s">
        <v>76</v>
      </c>
      <c r="D11" s="49" t="s">
        <v>48</v>
      </c>
      <c r="E11" s="49" t="s">
        <v>688</v>
      </c>
      <c r="F11" s="49" t="s">
        <v>49</v>
      </c>
      <c r="G11" s="49" t="s">
        <v>64</v>
      </c>
      <c r="H11" s="49" t="s">
        <v>710</v>
      </c>
      <c r="I11" s="49" t="s">
        <v>762</v>
      </c>
      <c r="J11" s="49">
        <v>11</v>
      </c>
      <c r="K11" s="49">
        <v>11</v>
      </c>
      <c r="L11" s="49">
        <v>0</v>
      </c>
      <c r="M11" s="49">
        <v>380</v>
      </c>
      <c r="N11" s="49" t="s">
        <v>720</v>
      </c>
      <c r="O11" s="49" t="s">
        <v>756</v>
      </c>
    </row>
    <row r="12" spans="1:15">
      <c r="A12" s="49" t="s">
        <v>77</v>
      </c>
      <c r="B12" s="49" t="s">
        <v>692</v>
      </c>
      <c r="C12" s="49" t="s">
        <v>78</v>
      </c>
      <c r="D12" s="49" t="s">
        <v>48</v>
      </c>
      <c r="E12" s="49" t="s">
        <v>688</v>
      </c>
      <c r="F12" s="49" t="s">
        <v>49</v>
      </c>
      <c r="G12" s="49" t="s">
        <v>64</v>
      </c>
      <c r="H12" s="49" t="s">
        <v>710</v>
      </c>
      <c r="I12" s="49" t="s">
        <v>763</v>
      </c>
      <c r="J12" s="49">
        <v>17.600000000000001</v>
      </c>
      <c r="K12" s="49">
        <v>17.600000000000001</v>
      </c>
      <c r="L12" s="49">
        <v>0</v>
      </c>
      <c r="M12" s="49">
        <v>380</v>
      </c>
      <c r="N12" s="49" t="s">
        <v>720</v>
      </c>
      <c r="O12" s="49" t="s">
        <v>756</v>
      </c>
    </row>
    <row r="13" spans="1:15">
      <c r="A13" s="49" t="s">
        <v>79</v>
      </c>
      <c r="B13" s="49" t="s">
        <v>692</v>
      </c>
      <c r="C13" s="49" t="s">
        <v>80</v>
      </c>
      <c r="D13" s="49" t="s">
        <v>48</v>
      </c>
      <c r="E13" s="49" t="s">
        <v>688</v>
      </c>
      <c r="F13" s="49" t="s">
        <v>49</v>
      </c>
      <c r="G13" s="49" t="s">
        <v>64</v>
      </c>
      <c r="H13" s="49" t="s">
        <v>710</v>
      </c>
      <c r="I13" s="49" t="s">
        <v>764</v>
      </c>
      <c r="J13" s="49">
        <v>6.6</v>
      </c>
      <c r="K13" s="49">
        <v>6.6</v>
      </c>
      <c r="L13" s="49">
        <v>0</v>
      </c>
      <c r="M13" s="49">
        <v>230</v>
      </c>
      <c r="N13" s="49" t="s">
        <v>720</v>
      </c>
      <c r="O13" s="49" t="s">
        <v>756</v>
      </c>
    </row>
    <row r="14" spans="1:15">
      <c r="A14" s="49" t="s">
        <v>81</v>
      </c>
      <c r="B14" s="49" t="s">
        <v>692</v>
      </c>
      <c r="C14" s="49" t="s">
        <v>82</v>
      </c>
      <c r="D14" s="49" t="s">
        <v>48</v>
      </c>
      <c r="E14" s="49" t="s">
        <v>688</v>
      </c>
      <c r="F14" s="49" t="s">
        <v>49</v>
      </c>
      <c r="G14" s="49" t="s">
        <v>64</v>
      </c>
      <c r="H14" s="49" t="s">
        <v>710</v>
      </c>
      <c r="I14" s="49" t="s">
        <v>765</v>
      </c>
      <c r="J14" s="49">
        <v>20</v>
      </c>
      <c r="K14" s="49">
        <v>20</v>
      </c>
      <c r="L14" s="49">
        <v>0</v>
      </c>
      <c r="M14" s="49">
        <v>380</v>
      </c>
      <c r="N14" s="49" t="s">
        <v>720</v>
      </c>
      <c r="O14" s="49" t="s">
        <v>756</v>
      </c>
    </row>
    <row r="15" spans="1:15">
      <c r="A15" s="49" t="s">
        <v>83</v>
      </c>
      <c r="B15" s="49" t="s">
        <v>692</v>
      </c>
      <c r="C15" s="49" t="s">
        <v>84</v>
      </c>
      <c r="D15" s="49" t="s">
        <v>48</v>
      </c>
      <c r="E15" s="49" t="s">
        <v>688</v>
      </c>
      <c r="F15" s="49" t="s">
        <v>49</v>
      </c>
      <c r="G15" s="49" t="s">
        <v>64</v>
      </c>
      <c r="H15" s="49" t="s">
        <v>710</v>
      </c>
      <c r="I15" s="49" t="s">
        <v>766</v>
      </c>
      <c r="J15" s="49">
        <v>17.600000000000001</v>
      </c>
      <c r="K15" s="49">
        <v>17.600000000000001</v>
      </c>
      <c r="L15" s="49">
        <v>0</v>
      </c>
      <c r="M15" s="49">
        <v>380</v>
      </c>
      <c r="N15" s="49" t="s">
        <v>720</v>
      </c>
      <c r="O15" s="49" t="s">
        <v>756</v>
      </c>
    </row>
    <row r="16" spans="1:15">
      <c r="A16" s="49" t="s">
        <v>85</v>
      </c>
      <c r="B16" s="49" t="s">
        <v>692</v>
      </c>
      <c r="C16" s="49" t="s">
        <v>86</v>
      </c>
      <c r="D16" s="49" t="s">
        <v>48</v>
      </c>
      <c r="E16" s="49" t="s">
        <v>688</v>
      </c>
      <c r="F16" s="49" t="s">
        <v>49</v>
      </c>
      <c r="G16" s="49" t="s">
        <v>64</v>
      </c>
      <c r="H16" s="49" t="s">
        <v>710</v>
      </c>
      <c r="I16" s="49" t="s">
        <v>767</v>
      </c>
      <c r="J16" s="49">
        <v>16.5</v>
      </c>
      <c r="K16" s="49">
        <v>16.5</v>
      </c>
      <c r="L16" s="49">
        <v>0</v>
      </c>
      <c r="M16" s="49">
        <v>380</v>
      </c>
      <c r="N16" s="49" t="s">
        <v>720</v>
      </c>
      <c r="O16" s="49" t="s">
        <v>756</v>
      </c>
    </row>
    <row r="17" spans="1:15">
      <c r="A17" s="49" t="s">
        <v>87</v>
      </c>
      <c r="B17" s="49" t="s">
        <v>692</v>
      </c>
      <c r="C17" s="49" t="s">
        <v>88</v>
      </c>
      <c r="D17" s="49" t="s">
        <v>48</v>
      </c>
      <c r="E17" s="49" t="s">
        <v>688</v>
      </c>
      <c r="F17" s="49" t="s">
        <v>49</v>
      </c>
      <c r="G17" s="49" t="s">
        <v>64</v>
      </c>
      <c r="H17" s="49" t="s">
        <v>710</v>
      </c>
      <c r="I17" s="49" t="s">
        <v>768</v>
      </c>
      <c r="J17" s="49">
        <v>36</v>
      </c>
      <c r="K17" s="49">
        <v>36</v>
      </c>
      <c r="L17" s="49">
        <v>0</v>
      </c>
      <c r="M17" s="49">
        <v>380</v>
      </c>
      <c r="N17" s="49" t="s">
        <v>720</v>
      </c>
      <c r="O17" s="49" t="s">
        <v>756</v>
      </c>
    </row>
    <row r="18" spans="1:15">
      <c r="A18" s="49" t="s">
        <v>89</v>
      </c>
      <c r="B18" s="49" t="s">
        <v>692</v>
      </c>
      <c r="C18" s="49" t="s">
        <v>90</v>
      </c>
      <c r="D18" s="49" t="s">
        <v>48</v>
      </c>
      <c r="E18" s="49" t="s">
        <v>688</v>
      </c>
      <c r="F18" s="49" t="s">
        <v>49</v>
      </c>
      <c r="G18" s="49" t="s">
        <v>64</v>
      </c>
      <c r="H18" s="49" t="s">
        <v>710</v>
      </c>
      <c r="I18" s="49" t="s">
        <v>769</v>
      </c>
      <c r="J18" s="49">
        <v>28.6</v>
      </c>
      <c r="K18" s="49">
        <v>28.6</v>
      </c>
      <c r="L18" s="49">
        <v>0</v>
      </c>
      <c r="M18" s="49">
        <v>380</v>
      </c>
      <c r="N18" s="49" t="s">
        <v>720</v>
      </c>
      <c r="O18" s="49" t="s">
        <v>756</v>
      </c>
    </row>
    <row r="19" spans="1:15">
      <c r="A19" s="49" t="s">
        <v>91</v>
      </c>
      <c r="B19" s="49" t="s">
        <v>692</v>
      </c>
      <c r="C19" s="49" t="s">
        <v>92</v>
      </c>
      <c r="D19" s="49" t="s">
        <v>48</v>
      </c>
      <c r="E19" s="49" t="s">
        <v>688</v>
      </c>
      <c r="F19" s="49" t="s">
        <v>49</v>
      </c>
      <c r="G19" s="49" t="s">
        <v>64</v>
      </c>
      <c r="H19" s="49" t="s">
        <v>710</v>
      </c>
      <c r="I19" s="49" t="s">
        <v>770</v>
      </c>
      <c r="J19" s="49">
        <v>16.5</v>
      </c>
      <c r="K19" s="49">
        <v>16.5</v>
      </c>
      <c r="L19" s="49">
        <v>0</v>
      </c>
      <c r="M19" s="49">
        <v>380</v>
      </c>
      <c r="N19" s="49" t="s">
        <v>720</v>
      </c>
      <c r="O19" s="49" t="s">
        <v>756</v>
      </c>
    </row>
    <row r="20" spans="1:15">
      <c r="A20" s="49" t="s">
        <v>93</v>
      </c>
      <c r="B20" s="49" t="s">
        <v>692</v>
      </c>
      <c r="C20" s="49" t="s">
        <v>94</v>
      </c>
      <c r="D20" s="49" t="s">
        <v>48</v>
      </c>
      <c r="E20" s="49" t="s">
        <v>688</v>
      </c>
      <c r="F20" s="49" t="s">
        <v>49</v>
      </c>
      <c r="G20" s="49" t="s">
        <v>64</v>
      </c>
      <c r="H20" s="49" t="s">
        <v>710</v>
      </c>
      <c r="I20" s="49" t="s">
        <v>771</v>
      </c>
      <c r="J20" s="49">
        <v>11</v>
      </c>
      <c r="K20" s="49">
        <v>11</v>
      </c>
      <c r="L20" s="49">
        <v>0</v>
      </c>
      <c r="M20" s="49">
        <v>230</v>
      </c>
      <c r="N20" s="49" t="s">
        <v>720</v>
      </c>
      <c r="O20" s="49" t="s">
        <v>756</v>
      </c>
    </row>
    <row r="21" spans="1:15">
      <c r="A21" s="49" t="s">
        <v>95</v>
      </c>
      <c r="B21" s="49" t="s">
        <v>692</v>
      </c>
      <c r="C21" s="49" t="s">
        <v>96</v>
      </c>
      <c r="D21" s="49" t="s">
        <v>48</v>
      </c>
      <c r="E21" s="49" t="s">
        <v>688</v>
      </c>
      <c r="F21" s="49" t="s">
        <v>49</v>
      </c>
      <c r="G21" s="49" t="s">
        <v>64</v>
      </c>
      <c r="H21" s="49" t="s">
        <v>710</v>
      </c>
      <c r="I21" s="49" t="s">
        <v>772</v>
      </c>
      <c r="J21" s="49">
        <v>19.8</v>
      </c>
      <c r="K21" s="49">
        <v>19.8</v>
      </c>
      <c r="L21" s="49">
        <v>19.8</v>
      </c>
      <c r="M21" s="49">
        <v>380</v>
      </c>
      <c r="N21" s="49" t="s">
        <v>720</v>
      </c>
      <c r="O21" s="49" t="s">
        <v>756</v>
      </c>
    </row>
    <row r="22" spans="1:15">
      <c r="A22" s="49" t="s">
        <v>97</v>
      </c>
      <c r="B22" s="49" t="s">
        <v>692</v>
      </c>
      <c r="C22" s="49" t="s">
        <v>98</v>
      </c>
      <c r="D22" s="49" t="s">
        <v>48</v>
      </c>
      <c r="E22" s="49" t="s">
        <v>688</v>
      </c>
      <c r="F22" s="49" t="s">
        <v>49</v>
      </c>
      <c r="G22" s="49" t="s">
        <v>64</v>
      </c>
      <c r="H22" s="49" t="s">
        <v>710</v>
      </c>
      <c r="I22" s="49" t="s">
        <v>773</v>
      </c>
      <c r="J22" s="49">
        <v>11</v>
      </c>
      <c r="K22" s="49">
        <v>11</v>
      </c>
      <c r="L22" s="49">
        <v>0</v>
      </c>
      <c r="M22" s="49">
        <v>380</v>
      </c>
      <c r="N22" s="49" t="s">
        <v>720</v>
      </c>
      <c r="O22" s="49" t="s">
        <v>756</v>
      </c>
    </row>
    <row r="23" spans="1:15">
      <c r="A23" s="49" t="s">
        <v>99</v>
      </c>
      <c r="B23" s="49" t="s">
        <v>692</v>
      </c>
      <c r="C23" s="49" t="s">
        <v>100</v>
      </c>
      <c r="D23" s="49" t="s">
        <v>48</v>
      </c>
      <c r="E23" s="49" t="s">
        <v>688</v>
      </c>
      <c r="F23" s="49" t="s">
        <v>49</v>
      </c>
      <c r="G23" s="49" t="s">
        <v>64</v>
      </c>
      <c r="H23" s="49" t="s">
        <v>710</v>
      </c>
      <c r="I23" s="49" t="s">
        <v>774</v>
      </c>
      <c r="J23" s="49">
        <v>20.9</v>
      </c>
      <c r="K23" s="49">
        <v>20.9</v>
      </c>
      <c r="L23" s="49">
        <v>0</v>
      </c>
      <c r="M23" s="49">
        <v>380</v>
      </c>
      <c r="N23" s="49" t="s">
        <v>720</v>
      </c>
      <c r="O23" s="49" t="s">
        <v>756</v>
      </c>
    </row>
    <row r="24" spans="1:15">
      <c r="A24" s="49" t="s">
        <v>101</v>
      </c>
      <c r="B24" s="49" t="s">
        <v>692</v>
      </c>
      <c r="C24" s="49" t="s">
        <v>102</v>
      </c>
      <c r="D24" s="49" t="s">
        <v>48</v>
      </c>
      <c r="E24" s="49" t="s">
        <v>688</v>
      </c>
      <c r="F24" s="49" t="s">
        <v>49</v>
      </c>
      <c r="G24" s="49" t="s">
        <v>64</v>
      </c>
      <c r="H24" s="49" t="s">
        <v>710</v>
      </c>
      <c r="I24" s="49" t="s">
        <v>775</v>
      </c>
      <c r="J24" s="49">
        <v>11</v>
      </c>
      <c r="K24" s="49">
        <v>11</v>
      </c>
      <c r="L24" s="49">
        <v>0</v>
      </c>
      <c r="M24" s="49">
        <v>380</v>
      </c>
      <c r="N24" s="49" t="s">
        <v>720</v>
      </c>
      <c r="O24" s="49" t="s">
        <v>756</v>
      </c>
    </row>
    <row r="25" spans="1:15">
      <c r="A25" s="49" t="s">
        <v>103</v>
      </c>
      <c r="B25" s="49" t="s">
        <v>692</v>
      </c>
      <c r="C25" s="49" t="s">
        <v>104</v>
      </c>
      <c r="D25" s="49" t="s">
        <v>48</v>
      </c>
      <c r="E25" s="49" t="s">
        <v>688</v>
      </c>
      <c r="F25" s="49" t="s">
        <v>49</v>
      </c>
      <c r="G25" s="49" t="s">
        <v>64</v>
      </c>
      <c r="H25" s="49" t="s">
        <v>710</v>
      </c>
      <c r="I25" s="49" t="s">
        <v>776</v>
      </c>
      <c r="J25" s="49">
        <v>6.6</v>
      </c>
      <c r="K25" s="49">
        <v>6.6</v>
      </c>
      <c r="L25" s="49">
        <v>0</v>
      </c>
      <c r="M25" s="49">
        <v>230</v>
      </c>
      <c r="N25" s="49" t="s">
        <v>720</v>
      </c>
      <c r="O25" s="49" t="s">
        <v>756</v>
      </c>
    </row>
    <row r="26" spans="1:15">
      <c r="A26" s="49" t="s">
        <v>105</v>
      </c>
      <c r="B26" s="49" t="s">
        <v>692</v>
      </c>
      <c r="C26" s="49" t="s">
        <v>106</v>
      </c>
      <c r="D26" s="49" t="s">
        <v>48</v>
      </c>
      <c r="E26" s="49" t="s">
        <v>688</v>
      </c>
      <c r="F26" s="49" t="s">
        <v>49</v>
      </c>
      <c r="G26" s="49" t="s">
        <v>64</v>
      </c>
      <c r="H26" s="49" t="s">
        <v>710</v>
      </c>
      <c r="I26" s="49" t="s">
        <v>777</v>
      </c>
      <c r="J26" s="49">
        <v>19.8</v>
      </c>
      <c r="K26" s="49">
        <v>19.8</v>
      </c>
      <c r="L26" s="49">
        <v>0</v>
      </c>
      <c r="M26" s="49">
        <v>380</v>
      </c>
      <c r="N26" s="49" t="s">
        <v>720</v>
      </c>
      <c r="O26" s="49" t="s">
        <v>756</v>
      </c>
    </row>
    <row r="27" spans="1:15">
      <c r="A27" s="49" t="s">
        <v>107</v>
      </c>
      <c r="B27" s="49" t="s">
        <v>692</v>
      </c>
      <c r="C27" s="49" t="s">
        <v>108</v>
      </c>
      <c r="D27" s="49" t="s">
        <v>48</v>
      </c>
      <c r="E27" s="49" t="s">
        <v>688</v>
      </c>
      <c r="F27" s="49" t="s">
        <v>49</v>
      </c>
      <c r="G27" s="49" t="s">
        <v>64</v>
      </c>
      <c r="H27" s="49" t="s">
        <v>710</v>
      </c>
      <c r="I27" s="49" t="s">
        <v>778</v>
      </c>
      <c r="J27" s="49">
        <v>3.3</v>
      </c>
      <c r="K27" s="49">
        <v>3.3</v>
      </c>
      <c r="L27" s="49">
        <v>0</v>
      </c>
      <c r="M27" s="49">
        <v>230</v>
      </c>
      <c r="N27" s="49" t="s">
        <v>720</v>
      </c>
      <c r="O27" s="49" t="s">
        <v>756</v>
      </c>
    </row>
    <row r="28" spans="1:15">
      <c r="A28" s="49" t="s">
        <v>109</v>
      </c>
      <c r="B28" s="49" t="s">
        <v>692</v>
      </c>
      <c r="C28" s="49" t="s">
        <v>110</v>
      </c>
      <c r="D28" s="49" t="s">
        <v>48</v>
      </c>
      <c r="E28" s="49" t="s">
        <v>688</v>
      </c>
      <c r="F28" s="49" t="s">
        <v>49</v>
      </c>
      <c r="G28" s="49" t="s">
        <v>64</v>
      </c>
      <c r="H28" s="49" t="s">
        <v>710</v>
      </c>
      <c r="I28" s="49" t="s">
        <v>779</v>
      </c>
      <c r="J28" s="49">
        <v>6.6</v>
      </c>
      <c r="K28" s="49">
        <v>6.6</v>
      </c>
      <c r="L28" s="49">
        <v>0</v>
      </c>
      <c r="M28" s="49">
        <v>380</v>
      </c>
      <c r="N28" s="49" t="s">
        <v>720</v>
      </c>
      <c r="O28" s="49" t="s">
        <v>756</v>
      </c>
    </row>
    <row r="29" spans="1:15">
      <c r="A29" s="49" t="s">
        <v>111</v>
      </c>
      <c r="B29" s="49" t="s">
        <v>692</v>
      </c>
      <c r="C29" s="49" t="s">
        <v>112</v>
      </c>
      <c r="D29" s="49" t="s">
        <v>48</v>
      </c>
      <c r="E29" s="49" t="s">
        <v>688</v>
      </c>
      <c r="F29" s="49" t="s">
        <v>49</v>
      </c>
      <c r="G29" s="49" t="s">
        <v>64</v>
      </c>
      <c r="H29" s="49" t="s">
        <v>710</v>
      </c>
      <c r="I29" s="49" t="s">
        <v>780</v>
      </c>
      <c r="J29" s="49">
        <v>16.5</v>
      </c>
      <c r="K29" s="49">
        <v>16.5</v>
      </c>
      <c r="L29" s="49">
        <v>0</v>
      </c>
      <c r="M29" s="49">
        <v>380</v>
      </c>
      <c r="N29" s="49" t="s">
        <v>720</v>
      </c>
      <c r="O29" s="49" t="s">
        <v>756</v>
      </c>
    </row>
    <row r="30" spans="1:15">
      <c r="A30" s="49" t="s">
        <v>113</v>
      </c>
      <c r="B30" s="49" t="s">
        <v>692</v>
      </c>
      <c r="C30" s="49" t="s">
        <v>114</v>
      </c>
      <c r="D30" s="49" t="s">
        <v>48</v>
      </c>
      <c r="E30" s="49" t="s">
        <v>688</v>
      </c>
      <c r="F30" s="49" t="s">
        <v>49</v>
      </c>
      <c r="G30" s="49" t="s">
        <v>64</v>
      </c>
      <c r="H30" s="49" t="s">
        <v>710</v>
      </c>
      <c r="I30" s="49" t="s">
        <v>781</v>
      </c>
      <c r="J30" s="49">
        <v>1.7</v>
      </c>
      <c r="K30" s="49">
        <v>1.7</v>
      </c>
      <c r="L30" s="49">
        <v>0</v>
      </c>
      <c r="M30" s="49">
        <v>230</v>
      </c>
      <c r="N30" s="49" t="s">
        <v>720</v>
      </c>
      <c r="O30" s="49" t="s">
        <v>756</v>
      </c>
    </row>
    <row r="31" spans="1:15">
      <c r="A31" s="49" t="s">
        <v>115</v>
      </c>
      <c r="B31" s="49" t="s">
        <v>692</v>
      </c>
      <c r="C31" s="49" t="s">
        <v>116</v>
      </c>
      <c r="D31" s="49" t="s">
        <v>48</v>
      </c>
      <c r="E31" s="49" t="s">
        <v>688</v>
      </c>
      <c r="F31" s="49" t="s">
        <v>49</v>
      </c>
      <c r="G31" s="49" t="s">
        <v>64</v>
      </c>
      <c r="H31" s="49" t="s">
        <v>710</v>
      </c>
      <c r="I31" s="49" t="s">
        <v>782</v>
      </c>
      <c r="J31" s="49">
        <v>11</v>
      </c>
      <c r="K31" s="49">
        <v>11</v>
      </c>
      <c r="L31" s="49">
        <v>0</v>
      </c>
      <c r="M31" s="49">
        <v>380</v>
      </c>
      <c r="N31" s="49" t="s">
        <v>720</v>
      </c>
      <c r="O31" s="49" t="s">
        <v>756</v>
      </c>
    </row>
    <row r="32" spans="1:15">
      <c r="A32" s="49" t="s">
        <v>117</v>
      </c>
      <c r="B32" s="49" t="s">
        <v>692</v>
      </c>
      <c r="C32" s="49" t="s">
        <v>118</v>
      </c>
      <c r="D32" s="49" t="s">
        <v>48</v>
      </c>
      <c r="E32" s="49" t="s">
        <v>688</v>
      </c>
      <c r="F32" s="49" t="s">
        <v>49</v>
      </c>
      <c r="G32" s="49" t="s">
        <v>64</v>
      </c>
      <c r="H32" s="49" t="s">
        <v>710</v>
      </c>
      <c r="I32" s="49" t="s">
        <v>783</v>
      </c>
      <c r="J32" s="49">
        <v>11</v>
      </c>
      <c r="K32" s="49">
        <v>11</v>
      </c>
      <c r="L32" s="49">
        <v>0</v>
      </c>
      <c r="M32" s="49">
        <v>380</v>
      </c>
      <c r="N32" s="49" t="s">
        <v>720</v>
      </c>
      <c r="O32" s="49" t="s">
        <v>756</v>
      </c>
    </row>
    <row r="33" spans="1:15">
      <c r="A33" s="49" t="s">
        <v>119</v>
      </c>
      <c r="B33" s="49" t="s">
        <v>692</v>
      </c>
      <c r="C33" s="49" t="s">
        <v>120</v>
      </c>
      <c r="D33" s="49" t="s">
        <v>48</v>
      </c>
      <c r="E33" s="49" t="s">
        <v>688</v>
      </c>
      <c r="F33" s="49" t="s">
        <v>49</v>
      </c>
      <c r="G33" s="49" t="s">
        <v>64</v>
      </c>
      <c r="H33" s="49" t="s">
        <v>710</v>
      </c>
      <c r="I33" s="49" t="s">
        <v>784</v>
      </c>
      <c r="J33" s="49">
        <v>11</v>
      </c>
      <c r="K33" s="49">
        <v>11</v>
      </c>
      <c r="L33" s="49">
        <v>0</v>
      </c>
      <c r="M33" s="49">
        <v>380</v>
      </c>
      <c r="N33" s="49" t="s">
        <v>720</v>
      </c>
      <c r="O33" s="49" t="s">
        <v>756</v>
      </c>
    </row>
    <row r="34" spans="1:15">
      <c r="A34" s="49" t="s">
        <v>121</v>
      </c>
      <c r="B34" s="49" t="s">
        <v>692</v>
      </c>
      <c r="C34" s="49" t="s">
        <v>122</v>
      </c>
      <c r="D34" s="49" t="s">
        <v>48</v>
      </c>
      <c r="E34" s="49" t="s">
        <v>688</v>
      </c>
      <c r="F34" s="49" t="s">
        <v>49</v>
      </c>
      <c r="G34" s="49" t="s">
        <v>64</v>
      </c>
      <c r="H34" s="49" t="s">
        <v>710</v>
      </c>
      <c r="I34" s="49" t="s">
        <v>785</v>
      </c>
      <c r="J34" s="49">
        <v>11</v>
      </c>
      <c r="K34" s="49">
        <v>11</v>
      </c>
      <c r="L34" s="49">
        <v>0</v>
      </c>
      <c r="M34" s="49">
        <v>380</v>
      </c>
      <c r="N34" s="49" t="s">
        <v>720</v>
      </c>
      <c r="O34" s="49" t="s">
        <v>756</v>
      </c>
    </row>
    <row r="35" spans="1:15">
      <c r="A35" s="49" t="s">
        <v>123</v>
      </c>
      <c r="B35" s="49" t="s">
        <v>692</v>
      </c>
      <c r="C35" s="49" t="s">
        <v>124</v>
      </c>
      <c r="D35" s="49" t="s">
        <v>48</v>
      </c>
      <c r="E35" s="49" t="s">
        <v>688</v>
      </c>
      <c r="F35" s="49" t="s">
        <v>49</v>
      </c>
      <c r="G35" s="49" t="s">
        <v>64</v>
      </c>
      <c r="H35" s="49" t="s">
        <v>710</v>
      </c>
      <c r="I35" s="49" t="s">
        <v>786</v>
      </c>
      <c r="J35" s="49">
        <v>11</v>
      </c>
      <c r="K35" s="49">
        <v>11</v>
      </c>
      <c r="L35" s="49">
        <v>0</v>
      </c>
      <c r="M35" s="49">
        <v>380</v>
      </c>
      <c r="N35" s="49" t="s">
        <v>720</v>
      </c>
      <c r="O35" s="49" t="s">
        <v>756</v>
      </c>
    </row>
    <row r="36" spans="1:15">
      <c r="A36" s="49" t="s">
        <v>125</v>
      </c>
      <c r="B36" s="49" t="s">
        <v>692</v>
      </c>
      <c r="C36" s="49" t="s">
        <v>126</v>
      </c>
      <c r="D36" s="49" t="s">
        <v>48</v>
      </c>
      <c r="E36" s="49" t="s">
        <v>688</v>
      </c>
      <c r="F36" s="49" t="s">
        <v>49</v>
      </c>
      <c r="G36" s="49" t="s">
        <v>64</v>
      </c>
      <c r="H36" s="49" t="s">
        <v>710</v>
      </c>
      <c r="I36" s="49" t="s">
        <v>787</v>
      </c>
      <c r="J36" s="49">
        <v>11</v>
      </c>
      <c r="K36" s="49">
        <v>11</v>
      </c>
      <c r="L36" s="49">
        <v>0</v>
      </c>
      <c r="M36" s="49">
        <v>380</v>
      </c>
      <c r="N36" s="49" t="s">
        <v>720</v>
      </c>
      <c r="O36" s="49" t="s">
        <v>756</v>
      </c>
    </row>
    <row r="37" spans="1:15">
      <c r="A37" s="49" t="s">
        <v>127</v>
      </c>
      <c r="B37" s="49" t="s">
        <v>692</v>
      </c>
      <c r="C37" s="49" t="s">
        <v>128</v>
      </c>
      <c r="D37" s="49" t="s">
        <v>48</v>
      </c>
      <c r="E37" s="49" t="s">
        <v>688</v>
      </c>
      <c r="F37" s="49" t="s">
        <v>49</v>
      </c>
      <c r="G37" s="49" t="s">
        <v>64</v>
      </c>
      <c r="H37" s="49" t="s">
        <v>710</v>
      </c>
      <c r="I37" s="49" t="s">
        <v>788</v>
      </c>
      <c r="J37" s="49">
        <v>16.5</v>
      </c>
      <c r="K37" s="49">
        <v>16.5</v>
      </c>
      <c r="L37" s="49">
        <v>0</v>
      </c>
      <c r="M37" s="49">
        <v>380</v>
      </c>
      <c r="N37" s="49" t="s">
        <v>720</v>
      </c>
      <c r="O37" s="49" t="s">
        <v>756</v>
      </c>
    </row>
    <row r="38" spans="1:15">
      <c r="A38" s="49" t="s">
        <v>129</v>
      </c>
      <c r="B38" s="49" t="s">
        <v>692</v>
      </c>
      <c r="C38" s="49" t="s">
        <v>130</v>
      </c>
      <c r="D38" s="49" t="s">
        <v>48</v>
      </c>
      <c r="E38" s="49" t="s">
        <v>688</v>
      </c>
      <c r="F38" s="49" t="s">
        <v>49</v>
      </c>
      <c r="G38" s="49" t="s">
        <v>64</v>
      </c>
      <c r="H38" s="49" t="s">
        <v>710</v>
      </c>
      <c r="I38" s="49" t="s">
        <v>789</v>
      </c>
      <c r="J38" s="49">
        <v>17.600000000000001</v>
      </c>
      <c r="K38" s="49">
        <v>17.600000000000001</v>
      </c>
      <c r="L38" s="49">
        <v>0</v>
      </c>
      <c r="M38" s="49">
        <v>380</v>
      </c>
      <c r="N38" s="49" t="s">
        <v>720</v>
      </c>
      <c r="O38" s="49" t="s">
        <v>756</v>
      </c>
    </row>
    <row r="39" spans="1:15">
      <c r="A39" s="49" t="s">
        <v>131</v>
      </c>
      <c r="B39" s="49" t="s">
        <v>692</v>
      </c>
      <c r="C39" s="49" t="s">
        <v>132</v>
      </c>
      <c r="D39" s="49" t="s">
        <v>48</v>
      </c>
      <c r="E39" s="49" t="s">
        <v>688</v>
      </c>
      <c r="F39" s="49" t="s">
        <v>49</v>
      </c>
      <c r="G39" s="49" t="s">
        <v>64</v>
      </c>
      <c r="H39" s="49" t="s">
        <v>710</v>
      </c>
      <c r="I39" s="49" t="s">
        <v>790</v>
      </c>
      <c r="J39" s="49">
        <v>11</v>
      </c>
      <c r="K39" s="49">
        <v>11</v>
      </c>
      <c r="L39" s="49">
        <v>0</v>
      </c>
      <c r="M39" s="49">
        <v>380</v>
      </c>
      <c r="N39" s="49" t="s">
        <v>720</v>
      </c>
      <c r="O39" s="49" t="s">
        <v>756</v>
      </c>
    </row>
    <row r="40" spans="1:15">
      <c r="A40" s="49" t="s">
        <v>133</v>
      </c>
      <c r="B40" s="49" t="s">
        <v>692</v>
      </c>
      <c r="C40" s="49" t="s">
        <v>134</v>
      </c>
      <c r="D40" s="49" t="s">
        <v>48</v>
      </c>
      <c r="E40" s="49" t="s">
        <v>688</v>
      </c>
      <c r="F40" s="49" t="s">
        <v>49</v>
      </c>
      <c r="G40" s="49" t="s">
        <v>64</v>
      </c>
      <c r="H40" s="49" t="s">
        <v>710</v>
      </c>
      <c r="I40" s="49" t="s">
        <v>791</v>
      </c>
      <c r="J40" s="49">
        <v>16.5</v>
      </c>
      <c r="K40" s="49">
        <v>16.5</v>
      </c>
      <c r="L40" s="49">
        <v>0</v>
      </c>
      <c r="M40" s="49">
        <v>380</v>
      </c>
      <c r="N40" s="49" t="s">
        <v>720</v>
      </c>
      <c r="O40" s="49" t="s">
        <v>756</v>
      </c>
    </row>
    <row r="41" spans="1:15">
      <c r="A41" s="49" t="s">
        <v>135</v>
      </c>
      <c r="B41" s="49" t="s">
        <v>692</v>
      </c>
      <c r="C41" s="49" t="s">
        <v>136</v>
      </c>
      <c r="D41" s="49" t="s">
        <v>48</v>
      </c>
      <c r="E41" s="49" t="s">
        <v>688</v>
      </c>
      <c r="F41" s="49" t="s">
        <v>49</v>
      </c>
      <c r="G41" s="49" t="s">
        <v>64</v>
      </c>
      <c r="H41" s="49" t="s">
        <v>710</v>
      </c>
      <c r="I41" s="49" t="s">
        <v>792</v>
      </c>
      <c r="J41" s="49">
        <v>16.5</v>
      </c>
      <c r="K41" s="49">
        <v>16.5</v>
      </c>
      <c r="L41" s="49">
        <v>0</v>
      </c>
      <c r="M41" s="49">
        <v>380</v>
      </c>
      <c r="N41" s="49" t="s">
        <v>720</v>
      </c>
      <c r="O41" s="49" t="s">
        <v>756</v>
      </c>
    </row>
    <row r="42" spans="1:15">
      <c r="A42" s="49" t="s">
        <v>137</v>
      </c>
      <c r="B42" s="49" t="s">
        <v>692</v>
      </c>
      <c r="C42" s="49" t="s">
        <v>138</v>
      </c>
      <c r="D42" s="49" t="s">
        <v>48</v>
      </c>
      <c r="E42" s="49" t="s">
        <v>688</v>
      </c>
      <c r="F42" s="49" t="s">
        <v>49</v>
      </c>
      <c r="G42" s="49" t="s">
        <v>64</v>
      </c>
      <c r="H42" s="49" t="s">
        <v>710</v>
      </c>
      <c r="I42" s="49" t="s">
        <v>793</v>
      </c>
      <c r="J42" s="49">
        <v>16.5</v>
      </c>
      <c r="K42" s="49">
        <v>16.5</v>
      </c>
      <c r="L42" s="49">
        <v>0</v>
      </c>
      <c r="M42" s="49">
        <v>380</v>
      </c>
      <c r="N42" s="49" t="s">
        <v>720</v>
      </c>
      <c r="O42" s="49" t="s">
        <v>756</v>
      </c>
    </row>
    <row r="43" spans="1:15">
      <c r="A43" s="49" t="s">
        <v>139</v>
      </c>
      <c r="B43" s="49" t="s">
        <v>692</v>
      </c>
      <c r="C43" s="49" t="s">
        <v>140</v>
      </c>
      <c r="D43" s="49" t="s">
        <v>48</v>
      </c>
      <c r="E43" s="49" t="s">
        <v>688</v>
      </c>
      <c r="F43" s="49" t="s">
        <v>49</v>
      </c>
      <c r="G43" s="49" t="s">
        <v>64</v>
      </c>
      <c r="H43" s="49" t="s">
        <v>710</v>
      </c>
      <c r="I43" s="49" t="s">
        <v>794</v>
      </c>
      <c r="J43" s="49">
        <v>11</v>
      </c>
      <c r="K43" s="49">
        <v>11</v>
      </c>
      <c r="L43" s="49">
        <v>0</v>
      </c>
      <c r="M43" s="49">
        <v>380</v>
      </c>
      <c r="N43" s="49" t="s">
        <v>720</v>
      </c>
      <c r="O43" s="49" t="s">
        <v>756</v>
      </c>
    </row>
    <row r="44" spans="1:15">
      <c r="A44" s="49" t="s">
        <v>141</v>
      </c>
      <c r="B44" s="49" t="s">
        <v>692</v>
      </c>
      <c r="C44" s="49" t="s">
        <v>142</v>
      </c>
      <c r="D44" s="49" t="s">
        <v>48</v>
      </c>
      <c r="E44" s="49" t="s">
        <v>688</v>
      </c>
      <c r="F44" s="49" t="s">
        <v>49</v>
      </c>
      <c r="G44" s="49" t="s">
        <v>64</v>
      </c>
      <c r="H44" s="49" t="s">
        <v>710</v>
      </c>
      <c r="I44" s="49" t="s">
        <v>795</v>
      </c>
      <c r="J44" s="49">
        <v>11</v>
      </c>
      <c r="K44" s="49">
        <v>11</v>
      </c>
      <c r="L44" s="49">
        <v>0</v>
      </c>
      <c r="M44" s="49">
        <v>380</v>
      </c>
      <c r="N44" s="49" t="s">
        <v>720</v>
      </c>
      <c r="O44" s="49" t="s">
        <v>756</v>
      </c>
    </row>
    <row r="45" spans="1:15">
      <c r="A45" s="49" t="s">
        <v>143</v>
      </c>
      <c r="B45" s="49" t="s">
        <v>692</v>
      </c>
      <c r="C45" s="49" t="s">
        <v>144</v>
      </c>
      <c r="D45" s="49" t="s">
        <v>48</v>
      </c>
      <c r="E45" s="49" t="s">
        <v>688</v>
      </c>
      <c r="F45" s="49" t="s">
        <v>49</v>
      </c>
      <c r="G45" s="49" t="s">
        <v>64</v>
      </c>
      <c r="H45" s="49" t="s">
        <v>710</v>
      </c>
      <c r="I45" s="49" t="s">
        <v>796</v>
      </c>
      <c r="J45" s="49">
        <v>11</v>
      </c>
      <c r="K45" s="49">
        <v>11</v>
      </c>
      <c r="L45" s="49">
        <v>0</v>
      </c>
      <c r="M45" s="49">
        <v>380</v>
      </c>
      <c r="N45" s="49" t="s">
        <v>720</v>
      </c>
      <c r="O45" s="49" t="s">
        <v>756</v>
      </c>
    </row>
    <row r="46" spans="1:15">
      <c r="A46" s="49" t="s">
        <v>145</v>
      </c>
      <c r="B46" s="49" t="s">
        <v>692</v>
      </c>
      <c r="C46" s="49" t="s">
        <v>146</v>
      </c>
      <c r="D46" s="49" t="s">
        <v>48</v>
      </c>
      <c r="E46" s="49" t="s">
        <v>688</v>
      </c>
      <c r="F46" s="49" t="s">
        <v>49</v>
      </c>
      <c r="G46" s="49" t="s">
        <v>64</v>
      </c>
      <c r="H46" s="49" t="s">
        <v>710</v>
      </c>
      <c r="I46" s="49" t="s">
        <v>797</v>
      </c>
      <c r="J46" s="49">
        <v>11</v>
      </c>
      <c r="K46" s="49">
        <v>11</v>
      </c>
      <c r="L46" s="49">
        <v>0</v>
      </c>
      <c r="M46" s="49">
        <v>380</v>
      </c>
      <c r="N46" s="49" t="s">
        <v>720</v>
      </c>
      <c r="O46" s="49" t="s">
        <v>756</v>
      </c>
    </row>
    <row r="47" spans="1:15">
      <c r="A47" s="49" t="s">
        <v>147</v>
      </c>
      <c r="B47" s="49" t="s">
        <v>692</v>
      </c>
      <c r="C47" s="49" t="s">
        <v>148</v>
      </c>
      <c r="D47" s="49" t="s">
        <v>48</v>
      </c>
      <c r="E47" s="49" t="s">
        <v>688</v>
      </c>
      <c r="F47" s="49" t="s">
        <v>49</v>
      </c>
      <c r="G47" s="49" t="s">
        <v>64</v>
      </c>
      <c r="H47" s="49" t="s">
        <v>710</v>
      </c>
      <c r="I47" s="49" t="s">
        <v>798</v>
      </c>
      <c r="J47" s="49">
        <v>33</v>
      </c>
      <c r="K47" s="49">
        <v>33</v>
      </c>
      <c r="L47" s="49">
        <v>0</v>
      </c>
      <c r="M47" s="49">
        <v>380</v>
      </c>
      <c r="N47" s="49" t="s">
        <v>720</v>
      </c>
      <c r="O47" s="49" t="s">
        <v>756</v>
      </c>
    </row>
    <row r="48" spans="1:15">
      <c r="A48" s="49" t="s">
        <v>149</v>
      </c>
      <c r="B48" s="49" t="s">
        <v>692</v>
      </c>
      <c r="C48" s="49" t="s">
        <v>150</v>
      </c>
      <c r="D48" s="49" t="s">
        <v>48</v>
      </c>
      <c r="E48" s="49" t="s">
        <v>688</v>
      </c>
      <c r="F48" s="49" t="s">
        <v>49</v>
      </c>
      <c r="G48" s="49" t="s">
        <v>64</v>
      </c>
      <c r="H48" s="49" t="s">
        <v>710</v>
      </c>
      <c r="I48" s="49" t="s">
        <v>799</v>
      </c>
      <c r="J48" s="49">
        <v>16</v>
      </c>
      <c r="K48" s="49">
        <v>16</v>
      </c>
      <c r="L48" s="49">
        <v>0</v>
      </c>
      <c r="M48" s="49">
        <v>380</v>
      </c>
      <c r="N48" s="49" t="s">
        <v>720</v>
      </c>
      <c r="O48" s="49" t="s">
        <v>756</v>
      </c>
    </row>
    <row r="49" spans="1:15">
      <c r="A49" s="49" t="s">
        <v>151</v>
      </c>
      <c r="B49" s="49" t="s">
        <v>692</v>
      </c>
      <c r="C49" s="49" t="s">
        <v>152</v>
      </c>
      <c r="D49" s="49" t="s">
        <v>48</v>
      </c>
      <c r="E49" s="49" t="s">
        <v>688</v>
      </c>
      <c r="F49" s="49" t="s">
        <v>49</v>
      </c>
      <c r="G49" s="49" t="s">
        <v>64</v>
      </c>
      <c r="H49" s="49" t="s">
        <v>710</v>
      </c>
      <c r="I49" s="49" t="s">
        <v>800</v>
      </c>
      <c r="J49" s="49">
        <v>27</v>
      </c>
      <c r="K49" s="49">
        <v>27</v>
      </c>
      <c r="L49" s="49">
        <v>0</v>
      </c>
      <c r="M49" s="49">
        <v>380</v>
      </c>
      <c r="N49" s="49" t="s">
        <v>720</v>
      </c>
      <c r="O49" s="49" t="s">
        <v>756</v>
      </c>
    </row>
    <row r="50" spans="1:15">
      <c r="A50" s="49" t="s">
        <v>153</v>
      </c>
      <c r="B50" s="49" t="s">
        <v>692</v>
      </c>
      <c r="C50" s="49" t="s">
        <v>154</v>
      </c>
      <c r="D50" s="49" t="s">
        <v>48</v>
      </c>
      <c r="E50" s="49" t="s">
        <v>688</v>
      </c>
      <c r="F50" s="49" t="s">
        <v>49</v>
      </c>
      <c r="G50" s="49" t="s">
        <v>64</v>
      </c>
      <c r="H50" s="49" t="s">
        <v>710</v>
      </c>
      <c r="I50" s="49" t="s">
        <v>801</v>
      </c>
      <c r="J50" s="49">
        <v>11</v>
      </c>
      <c r="K50" s="49">
        <v>11</v>
      </c>
      <c r="L50" s="49">
        <v>0</v>
      </c>
      <c r="M50" s="49">
        <v>380</v>
      </c>
      <c r="N50" s="49" t="s">
        <v>720</v>
      </c>
      <c r="O50" s="49" t="s">
        <v>756</v>
      </c>
    </row>
    <row r="51" spans="1:15">
      <c r="A51" s="49" t="s">
        <v>155</v>
      </c>
      <c r="B51" s="49" t="s">
        <v>692</v>
      </c>
      <c r="C51" s="49" t="s">
        <v>156</v>
      </c>
      <c r="D51" s="49" t="s">
        <v>48</v>
      </c>
      <c r="E51" s="49" t="s">
        <v>688</v>
      </c>
      <c r="F51" s="49" t="s">
        <v>49</v>
      </c>
      <c r="G51" s="49" t="s">
        <v>64</v>
      </c>
      <c r="H51" s="49" t="s">
        <v>710</v>
      </c>
      <c r="I51" s="49" t="s">
        <v>802</v>
      </c>
      <c r="J51" s="49">
        <v>36</v>
      </c>
      <c r="K51" s="49">
        <v>36</v>
      </c>
      <c r="L51" s="49">
        <v>0</v>
      </c>
      <c r="M51" s="49">
        <v>380</v>
      </c>
      <c r="N51" s="49" t="s">
        <v>720</v>
      </c>
      <c r="O51" s="49" t="s">
        <v>756</v>
      </c>
    </row>
    <row r="52" spans="1:15">
      <c r="A52" s="49" t="s">
        <v>157</v>
      </c>
      <c r="B52" s="49" t="s">
        <v>692</v>
      </c>
      <c r="C52" s="49" t="s">
        <v>158</v>
      </c>
      <c r="D52" s="49" t="s">
        <v>48</v>
      </c>
      <c r="E52" s="49" t="s">
        <v>688</v>
      </c>
      <c r="F52" s="49" t="s">
        <v>49</v>
      </c>
      <c r="G52" s="49" t="s">
        <v>64</v>
      </c>
      <c r="H52" s="49" t="s">
        <v>710</v>
      </c>
      <c r="I52" s="49" t="s">
        <v>803</v>
      </c>
      <c r="J52" s="49">
        <v>6.6</v>
      </c>
      <c r="K52" s="49">
        <v>6.6</v>
      </c>
      <c r="L52" s="49">
        <v>0</v>
      </c>
      <c r="M52" s="49">
        <v>380</v>
      </c>
      <c r="N52" s="49" t="s">
        <v>720</v>
      </c>
      <c r="O52" s="49" t="s">
        <v>756</v>
      </c>
    </row>
    <row r="53" spans="1:15">
      <c r="A53" s="49" t="s">
        <v>159</v>
      </c>
      <c r="B53" s="49" t="s">
        <v>692</v>
      </c>
      <c r="C53" s="49" t="s">
        <v>160</v>
      </c>
      <c r="D53" s="49" t="s">
        <v>48</v>
      </c>
      <c r="E53" s="49" t="s">
        <v>688</v>
      </c>
      <c r="F53" s="49" t="s">
        <v>49</v>
      </c>
      <c r="G53" s="49" t="s">
        <v>64</v>
      </c>
      <c r="H53" s="49" t="s">
        <v>710</v>
      </c>
      <c r="I53" s="49" t="s">
        <v>804</v>
      </c>
      <c r="J53" s="49">
        <v>11</v>
      </c>
      <c r="K53" s="49">
        <v>11</v>
      </c>
      <c r="L53" s="49">
        <v>0</v>
      </c>
      <c r="M53" s="49">
        <v>380</v>
      </c>
      <c r="N53" s="49" t="s">
        <v>720</v>
      </c>
      <c r="O53" s="49" t="s">
        <v>756</v>
      </c>
    </row>
    <row r="54" spans="1:15">
      <c r="A54" s="49" t="s">
        <v>161</v>
      </c>
      <c r="B54" s="49" t="s">
        <v>692</v>
      </c>
      <c r="C54" s="49" t="s">
        <v>162</v>
      </c>
      <c r="D54" s="49" t="s">
        <v>48</v>
      </c>
      <c r="E54" s="49" t="s">
        <v>688</v>
      </c>
      <c r="F54" s="49" t="s">
        <v>49</v>
      </c>
      <c r="G54" s="49" t="s">
        <v>64</v>
      </c>
      <c r="H54" s="49" t="s">
        <v>710</v>
      </c>
      <c r="I54" s="49" t="s">
        <v>805</v>
      </c>
      <c r="J54" s="49">
        <v>11</v>
      </c>
      <c r="K54" s="49">
        <v>11</v>
      </c>
      <c r="L54" s="49">
        <v>0</v>
      </c>
      <c r="M54" s="49">
        <v>380</v>
      </c>
      <c r="N54" s="49" t="s">
        <v>720</v>
      </c>
      <c r="O54" s="49" t="s">
        <v>756</v>
      </c>
    </row>
    <row r="55" spans="1:15">
      <c r="A55" s="49" t="s">
        <v>163</v>
      </c>
      <c r="B55" s="49" t="s">
        <v>692</v>
      </c>
      <c r="C55" s="49" t="s">
        <v>806</v>
      </c>
      <c r="D55" s="49" t="s">
        <v>48</v>
      </c>
      <c r="E55" s="49" t="s">
        <v>688</v>
      </c>
      <c r="F55" s="49" t="s">
        <v>49</v>
      </c>
      <c r="G55" s="49" t="s">
        <v>64</v>
      </c>
      <c r="H55" s="49" t="s">
        <v>710</v>
      </c>
      <c r="I55" s="49" t="s">
        <v>807</v>
      </c>
      <c r="J55" s="49">
        <v>6.6</v>
      </c>
      <c r="K55" s="49">
        <v>6.6</v>
      </c>
      <c r="L55" s="49">
        <v>0</v>
      </c>
      <c r="M55" s="49">
        <v>230</v>
      </c>
      <c r="N55" s="49" t="s">
        <v>720</v>
      </c>
      <c r="O55" s="49" t="s">
        <v>756</v>
      </c>
    </row>
    <row r="56" spans="1:15">
      <c r="A56" s="49" t="s">
        <v>164</v>
      </c>
      <c r="B56" s="49" t="s">
        <v>692</v>
      </c>
      <c r="C56" s="49" t="s">
        <v>808</v>
      </c>
      <c r="D56" s="49" t="s">
        <v>48</v>
      </c>
      <c r="E56" s="49" t="s">
        <v>688</v>
      </c>
      <c r="F56" s="49" t="s">
        <v>49</v>
      </c>
      <c r="G56" s="49" t="s">
        <v>64</v>
      </c>
      <c r="H56" s="49" t="s">
        <v>710</v>
      </c>
      <c r="I56" s="49" t="s">
        <v>809</v>
      </c>
      <c r="J56" s="49">
        <v>3.3</v>
      </c>
      <c r="K56" s="49">
        <v>3.3</v>
      </c>
      <c r="L56" s="49">
        <v>0</v>
      </c>
      <c r="M56" s="49">
        <v>230</v>
      </c>
      <c r="N56" s="49" t="s">
        <v>720</v>
      </c>
      <c r="O56" s="49" t="s">
        <v>756</v>
      </c>
    </row>
    <row r="57" spans="1:15">
      <c r="A57" s="49" t="s">
        <v>165</v>
      </c>
      <c r="B57" s="49" t="s">
        <v>692</v>
      </c>
      <c r="C57" s="49" t="s">
        <v>810</v>
      </c>
      <c r="D57" s="49" t="s">
        <v>48</v>
      </c>
      <c r="E57" s="49" t="s">
        <v>688</v>
      </c>
      <c r="F57" s="49" t="s">
        <v>49</v>
      </c>
      <c r="G57" s="49" t="s">
        <v>64</v>
      </c>
      <c r="H57" s="49" t="s">
        <v>710</v>
      </c>
      <c r="I57" s="49" t="s">
        <v>811</v>
      </c>
      <c r="J57" s="49">
        <v>1.7</v>
      </c>
      <c r="K57" s="49">
        <v>1.7</v>
      </c>
      <c r="L57" s="49">
        <v>0</v>
      </c>
      <c r="M57" s="49">
        <v>230</v>
      </c>
      <c r="N57" s="49" t="s">
        <v>720</v>
      </c>
      <c r="O57" s="49" t="s">
        <v>756</v>
      </c>
    </row>
    <row r="58" spans="1:15">
      <c r="A58" s="49" t="s">
        <v>166</v>
      </c>
      <c r="B58" s="49" t="s">
        <v>692</v>
      </c>
      <c r="C58" s="49" t="s">
        <v>167</v>
      </c>
      <c r="D58" s="49" t="s">
        <v>48</v>
      </c>
      <c r="E58" s="49" t="s">
        <v>688</v>
      </c>
      <c r="F58" s="49" t="s">
        <v>49</v>
      </c>
      <c r="G58" s="49" t="s">
        <v>64</v>
      </c>
      <c r="H58" s="49" t="s">
        <v>710</v>
      </c>
      <c r="I58" s="49" t="s">
        <v>812</v>
      </c>
      <c r="J58" s="49">
        <v>1.7</v>
      </c>
      <c r="K58" s="49">
        <v>1.7</v>
      </c>
      <c r="L58" s="49">
        <v>0</v>
      </c>
      <c r="M58" s="49">
        <v>230</v>
      </c>
      <c r="N58" s="49" t="s">
        <v>720</v>
      </c>
      <c r="O58" s="49" t="s">
        <v>756</v>
      </c>
    </row>
    <row r="59" spans="1:15">
      <c r="A59" s="49" t="s">
        <v>168</v>
      </c>
      <c r="B59" s="49" t="s">
        <v>692</v>
      </c>
      <c r="C59" s="49" t="s">
        <v>169</v>
      </c>
      <c r="D59" s="49" t="s">
        <v>48</v>
      </c>
      <c r="E59" s="49" t="s">
        <v>688</v>
      </c>
      <c r="F59" s="49" t="s">
        <v>49</v>
      </c>
      <c r="G59" s="49" t="s">
        <v>64</v>
      </c>
      <c r="H59" s="49" t="s">
        <v>710</v>
      </c>
      <c r="I59" s="49" t="s">
        <v>813</v>
      </c>
      <c r="J59" s="49">
        <v>1.7</v>
      </c>
      <c r="K59" s="49">
        <v>1.7</v>
      </c>
      <c r="L59" s="49">
        <v>0</v>
      </c>
      <c r="M59" s="49">
        <v>230</v>
      </c>
      <c r="N59" s="49" t="s">
        <v>720</v>
      </c>
      <c r="O59" s="49" t="s">
        <v>756</v>
      </c>
    </row>
    <row r="60" spans="1:15">
      <c r="A60" s="49" t="s">
        <v>170</v>
      </c>
      <c r="B60" s="49" t="s">
        <v>692</v>
      </c>
      <c r="C60" s="49" t="s">
        <v>814</v>
      </c>
      <c r="D60" s="49" t="s">
        <v>48</v>
      </c>
      <c r="E60" s="49" t="s">
        <v>688</v>
      </c>
      <c r="F60" s="49" t="s">
        <v>49</v>
      </c>
      <c r="G60" s="49" t="s">
        <v>64</v>
      </c>
      <c r="H60" s="49" t="s">
        <v>710</v>
      </c>
      <c r="I60" s="49" t="s">
        <v>815</v>
      </c>
      <c r="J60" s="49">
        <v>1.7</v>
      </c>
      <c r="K60" s="49">
        <v>1.7</v>
      </c>
      <c r="L60" s="49">
        <v>0</v>
      </c>
      <c r="M60" s="49">
        <v>230</v>
      </c>
      <c r="N60" s="49" t="s">
        <v>720</v>
      </c>
      <c r="O60" s="49" t="s">
        <v>756</v>
      </c>
    </row>
    <row r="61" spans="1:15">
      <c r="A61" s="49" t="s">
        <v>171</v>
      </c>
      <c r="B61" s="49" t="s">
        <v>692</v>
      </c>
      <c r="C61" s="49" t="s">
        <v>172</v>
      </c>
      <c r="D61" s="49" t="s">
        <v>48</v>
      </c>
      <c r="E61" s="49" t="s">
        <v>688</v>
      </c>
      <c r="F61" s="49" t="s">
        <v>49</v>
      </c>
      <c r="G61" s="49" t="s">
        <v>64</v>
      </c>
      <c r="H61" s="49" t="s">
        <v>710</v>
      </c>
      <c r="I61" s="49" t="s">
        <v>816</v>
      </c>
      <c r="J61" s="49">
        <v>3.3</v>
      </c>
      <c r="K61" s="49">
        <v>3.3</v>
      </c>
      <c r="L61" s="49">
        <v>0</v>
      </c>
      <c r="M61" s="49">
        <v>230</v>
      </c>
      <c r="N61" s="49" t="s">
        <v>720</v>
      </c>
      <c r="O61" s="49" t="s">
        <v>756</v>
      </c>
    </row>
    <row r="62" spans="1:15">
      <c r="A62" s="49" t="s">
        <v>173</v>
      </c>
      <c r="B62" s="49" t="s">
        <v>692</v>
      </c>
      <c r="C62" s="49" t="s">
        <v>817</v>
      </c>
      <c r="D62" s="49" t="s">
        <v>48</v>
      </c>
      <c r="E62" s="49" t="s">
        <v>688</v>
      </c>
      <c r="F62" s="49" t="s">
        <v>49</v>
      </c>
      <c r="G62" s="49" t="s">
        <v>64</v>
      </c>
      <c r="H62" s="49" t="s">
        <v>710</v>
      </c>
      <c r="I62" s="49" t="s">
        <v>818</v>
      </c>
      <c r="J62" s="49">
        <v>6.6</v>
      </c>
      <c r="K62" s="49">
        <v>6.6</v>
      </c>
      <c r="L62" s="49">
        <v>0</v>
      </c>
      <c r="M62" s="49">
        <v>380</v>
      </c>
      <c r="N62" s="49" t="s">
        <v>720</v>
      </c>
      <c r="O62" s="49" t="s">
        <v>756</v>
      </c>
    </row>
    <row r="63" spans="1:15">
      <c r="A63" s="49" t="s">
        <v>174</v>
      </c>
      <c r="B63" s="49" t="s">
        <v>692</v>
      </c>
      <c r="C63" s="49" t="s">
        <v>175</v>
      </c>
      <c r="D63" s="49" t="s">
        <v>48</v>
      </c>
      <c r="E63" s="49" t="s">
        <v>688</v>
      </c>
      <c r="F63" s="49" t="s">
        <v>49</v>
      </c>
      <c r="G63" s="49" t="s">
        <v>64</v>
      </c>
      <c r="H63" s="49" t="s">
        <v>710</v>
      </c>
      <c r="I63" s="49" t="s">
        <v>819</v>
      </c>
      <c r="J63" s="49">
        <v>17.600000000000001</v>
      </c>
      <c r="K63" s="49">
        <v>17.600000000000001</v>
      </c>
      <c r="L63" s="49">
        <v>0</v>
      </c>
      <c r="M63" s="49">
        <v>380</v>
      </c>
      <c r="N63" s="49" t="s">
        <v>720</v>
      </c>
      <c r="O63" s="49" t="s">
        <v>756</v>
      </c>
    </row>
    <row r="64" spans="1:15">
      <c r="A64" s="49" t="s">
        <v>176</v>
      </c>
      <c r="B64" s="49" t="s">
        <v>692</v>
      </c>
      <c r="C64" s="49" t="s">
        <v>175</v>
      </c>
      <c r="D64" s="49" t="s">
        <v>48</v>
      </c>
      <c r="E64" s="49" t="s">
        <v>688</v>
      </c>
      <c r="F64" s="49" t="s">
        <v>49</v>
      </c>
      <c r="G64" s="49" t="s">
        <v>64</v>
      </c>
      <c r="H64" s="49" t="s">
        <v>710</v>
      </c>
      <c r="I64" s="49" t="s">
        <v>820</v>
      </c>
      <c r="J64" s="49">
        <v>16.5</v>
      </c>
      <c r="K64" s="49">
        <v>16.5</v>
      </c>
      <c r="L64" s="49">
        <v>0</v>
      </c>
      <c r="M64" s="49">
        <v>380</v>
      </c>
      <c r="N64" s="49" t="s">
        <v>720</v>
      </c>
      <c r="O64" s="49" t="s">
        <v>756</v>
      </c>
    </row>
    <row r="65" spans="1:15">
      <c r="A65" s="49" t="s">
        <v>177</v>
      </c>
      <c r="B65" s="49" t="s">
        <v>692</v>
      </c>
      <c r="C65" s="49" t="s">
        <v>178</v>
      </c>
      <c r="D65" s="49" t="s">
        <v>48</v>
      </c>
      <c r="E65" s="49" t="s">
        <v>688</v>
      </c>
      <c r="F65" s="49" t="s">
        <v>49</v>
      </c>
      <c r="G65" s="49" t="s">
        <v>64</v>
      </c>
      <c r="H65" s="49" t="s">
        <v>710</v>
      </c>
      <c r="I65" s="49" t="s">
        <v>821</v>
      </c>
      <c r="J65" s="49">
        <v>6.6</v>
      </c>
      <c r="K65" s="49">
        <v>6.6</v>
      </c>
      <c r="L65" s="49">
        <v>0</v>
      </c>
      <c r="M65" s="49">
        <v>380</v>
      </c>
      <c r="N65" s="49" t="s">
        <v>720</v>
      </c>
      <c r="O65" s="49" t="s">
        <v>756</v>
      </c>
    </row>
    <row r="66" spans="1:15">
      <c r="A66" s="49" t="s">
        <v>179</v>
      </c>
      <c r="B66" s="49" t="s">
        <v>692</v>
      </c>
      <c r="C66" s="49" t="s">
        <v>180</v>
      </c>
      <c r="D66" s="49" t="s">
        <v>48</v>
      </c>
      <c r="E66" s="49" t="s">
        <v>688</v>
      </c>
      <c r="F66" s="49" t="s">
        <v>49</v>
      </c>
      <c r="G66" s="49" t="s">
        <v>64</v>
      </c>
      <c r="H66" s="49" t="s">
        <v>710</v>
      </c>
      <c r="I66" s="49" t="s">
        <v>822</v>
      </c>
      <c r="J66" s="49">
        <v>11</v>
      </c>
      <c r="K66" s="49">
        <v>11</v>
      </c>
      <c r="L66" s="49">
        <v>0</v>
      </c>
      <c r="M66" s="49">
        <v>380</v>
      </c>
      <c r="N66" s="49" t="s">
        <v>720</v>
      </c>
      <c r="O66" s="49" t="s">
        <v>756</v>
      </c>
    </row>
    <row r="67" spans="1:15">
      <c r="A67" s="49" t="s">
        <v>181</v>
      </c>
      <c r="B67" s="49" t="s">
        <v>692</v>
      </c>
      <c r="C67" s="49" t="s">
        <v>823</v>
      </c>
      <c r="D67" s="49" t="s">
        <v>48</v>
      </c>
      <c r="E67" s="49" t="s">
        <v>688</v>
      </c>
      <c r="F67" s="49" t="s">
        <v>49</v>
      </c>
      <c r="G67" s="49" t="s">
        <v>64</v>
      </c>
      <c r="H67" s="49" t="s">
        <v>710</v>
      </c>
      <c r="I67" s="49" t="s">
        <v>824</v>
      </c>
      <c r="J67" s="49">
        <v>24.2</v>
      </c>
      <c r="K67" s="49">
        <v>24.2</v>
      </c>
      <c r="L67" s="49">
        <v>0</v>
      </c>
      <c r="M67" s="49">
        <v>380</v>
      </c>
      <c r="N67" s="49" t="s">
        <v>720</v>
      </c>
      <c r="O67" s="49" t="s">
        <v>756</v>
      </c>
    </row>
    <row r="68" spans="1:15">
      <c r="A68" s="49" t="s">
        <v>182</v>
      </c>
      <c r="B68" s="49" t="s">
        <v>692</v>
      </c>
      <c r="C68" s="49" t="s">
        <v>183</v>
      </c>
      <c r="D68" s="49" t="s">
        <v>48</v>
      </c>
      <c r="E68" s="49" t="s">
        <v>688</v>
      </c>
      <c r="F68" s="49" t="s">
        <v>49</v>
      </c>
      <c r="G68" s="49" t="s">
        <v>64</v>
      </c>
      <c r="H68" s="49" t="s">
        <v>710</v>
      </c>
      <c r="I68" s="49" t="s">
        <v>825</v>
      </c>
      <c r="J68" s="49">
        <v>30</v>
      </c>
      <c r="K68" s="49">
        <v>30</v>
      </c>
      <c r="L68" s="49">
        <v>0</v>
      </c>
      <c r="M68" s="49">
        <v>380</v>
      </c>
      <c r="N68" s="49" t="s">
        <v>720</v>
      </c>
      <c r="O68" s="49" t="s">
        <v>756</v>
      </c>
    </row>
    <row r="69" spans="1:15">
      <c r="A69" s="49" t="s">
        <v>184</v>
      </c>
      <c r="B69" s="49" t="s">
        <v>692</v>
      </c>
      <c r="C69" s="49" t="s">
        <v>826</v>
      </c>
      <c r="D69" s="49" t="s">
        <v>48</v>
      </c>
      <c r="E69" s="49" t="s">
        <v>688</v>
      </c>
      <c r="F69" s="49" t="s">
        <v>49</v>
      </c>
      <c r="G69" s="49" t="s">
        <v>64</v>
      </c>
      <c r="H69" s="49" t="s">
        <v>710</v>
      </c>
      <c r="I69" s="49" t="s">
        <v>827</v>
      </c>
      <c r="J69" s="49">
        <v>6.6</v>
      </c>
      <c r="K69" s="49">
        <v>6.6</v>
      </c>
      <c r="L69" s="49">
        <v>0</v>
      </c>
      <c r="M69" s="49">
        <v>230</v>
      </c>
      <c r="N69" s="49" t="s">
        <v>720</v>
      </c>
      <c r="O69" s="49" t="s">
        <v>756</v>
      </c>
    </row>
    <row r="70" spans="1:15">
      <c r="A70" s="49" t="s">
        <v>185</v>
      </c>
      <c r="B70" s="49" t="s">
        <v>692</v>
      </c>
      <c r="C70" s="49" t="s">
        <v>186</v>
      </c>
      <c r="D70" s="49" t="s">
        <v>48</v>
      </c>
      <c r="E70" s="49" t="s">
        <v>688</v>
      </c>
      <c r="F70" s="49" t="s">
        <v>49</v>
      </c>
      <c r="G70" s="49" t="s">
        <v>64</v>
      </c>
      <c r="H70" s="49" t="s">
        <v>710</v>
      </c>
      <c r="I70" s="49" t="s">
        <v>828</v>
      </c>
      <c r="J70" s="49">
        <v>6.6</v>
      </c>
      <c r="K70" s="49">
        <v>6.6</v>
      </c>
      <c r="L70" s="49">
        <v>0</v>
      </c>
      <c r="M70" s="49">
        <v>380</v>
      </c>
      <c r="N70" s="49" t="s">
        <v>720</v>
      </c>
      <c r="O70" s="49" t="s">
        <v>756</v>
      </c>
    </row>
    <row r="71" spans="1:15">
      <c r="A71" s="49" t="s">
        <v>187</v>
      </c>
      <c r="B71" s="49" t="s">
        <v>692</v>
      </c>
      <c r="C71" s="49" t="s">
        <v>188</v>
      </c>
      <c r="D71" s="49" t="s">
        <v>48</v>
      </c>
      <c r="E71" s="49" t="s">
        <v>688</v>
      </c>
      <c r="F71" s="49" t="s">
        <v>49</v>
      </c>
      <c r="G71" s="49" t="s">
        <v>64</v>
      </c>
      <c r="H71" s="49" t="s">
        <v>710</v>
      </c>
      <c r="I71" s="49" t="s">
        <v>829</v>
      </c>
      <c r="J71" s="49">
        <v>21</v>
      </c>
      <c r="K71" s="49">
        <v>21</v>
      </c>
      <c r="L71" s="49">
        <v>0</v>
      </c>
      <c r="M71" s="49">
        <v>380</v>
      </c>
      <c r="N71" s="49" t="s">
        <v>720</v>
      </c>
      <c r="O71" s="49" t="s">
        <v>756</v>
      </c>
    </row>
    <row r="72" spans="1:15">
      <c r="A72" s="49" t="s">
        <v>189</v>
      </c>
      <c r="B72" s="49" t="s">
        <v>692</v>
      </c>
      <c r="C72" s="49" t="s">
        <v>190</v>
      </c>
      <c r="D72" s="49" t="s">
        <v>48</v>
      </c>
      <c r="E72" s="49" t="s">
        <v>688</v>
      </c>
      <c r="F72" s="49" t="s">
        <v>49</v>
      </c>
      <c r="G72" s="49" t="s">
        <v>64</v>
      </c>
      <c r="H72" s="49" t="s">
        <v>710</v>
      </c>
      <c r="I72" s="49" t="s">
        <v>830</v>
      </c>
      <c r="J72" s="49">
        <v>6.6</v>
      </c>
      <c r="K72" s="49">
        <v>6.6</v>
      </c>
      <c r="L72" s="49">
        <v>0</v>
      </c>
      <c r="M72" s="49">
        <v>380</v>
      </c>
      <c r="N72" s="49" t="s">
        <v>720</v>
      </c>
      <c r="O72" s="49" t="s">
        <v>756</v>
      </c>
    </row>
    <row r="73" spans="1:15">
      <c r="A73" s="49" t="s">
        <v>191</v>
      </c>
      <c r="B73" s="49" t="s">
        <v>692</v>
      </c>
      <c r="C73" s="49" t="s">
        <v>192</v>
      </c>
      <c r="D73" s="49" t="s">
        <v>48</v>
      </c>
      <c r="E73" s="49" t="s">
        <v>688</v>
      </c>
      <c r="F73" s="49" t="s">
        <v>49</v>
      </c>
      <c r="G73" s="49" t="s">
        <v>64</v>
      </c>
      <c r="H73" s="49" t="s">
        <v>710</v>
      </c>
      <c r="I73" s="49" t="s">
        <v>831</v>
      </c>
      <c r="J73" s="49">
        <v>11</v>
      </c>
      <c r="K73" s="49">
        <v>11</v>
      </c>
      <c r="L73" s="49">
        <v>0</v>
      </c>
      <c r="M73" s="49">
        <v>380</v>
      </c>
      <c r="N73" s="49" t="s">
        <v>720</v>
      </c>
      <c r="O73" s="49" t="s">
        <v>756</v>
      </c>
    </row>
    <row r="74" spans="1:15">
      <c r="A74" s="49" t="s">
        <v>193</v>
      </c>
      <c r="B74" s="49" t="s">
        <v>692</v>
      </c>
      <c r="C74" s="49" t="s">
        <v>194</v>
      </c>
      <c r="D74" s="49" t="s">
        <v>48</v>
      </c>
      <c r="E74" s="49" t="s">
        <v>688</v>
      </c>
      <c r="F74" s="49" t="s">
        <v>49</v>
      </c>
      <c r="G74" s="49" t="s">
        <v>64</v>
      </c>
      <c r="H74" s="49" t="s">
        <v>710</v>
      </c>
      <c r="I74" s="49" t="s">
        <v>832</v>
      </c>
      <c r="J74" s="49">
        <v>1.7</v>
      </c>
      <c r="K74" s="49">
        <v>1.7</v>
      </c>
      <c r="L74" s="49">
        <v>0</v>
      </c>
      <c r="M74" s="49">
        <v>230</v>
      </c>
      <c r="N74" s="49" t="s">
        <v>720</v>
      </c>
      <c r="O74" s="49" t="s">
        <v>756</v>
      </c>
    </row>
    <row r="75" spans="1:15">
      <c r="A75" s="49" t="s">
        <v>195</v>
      </c>
      <c r="B75" s="49" t="s">
        <v>692</v>
      </c>
      <c r="C75" s="49" t="s">
        <v>196</v>
      </c>
      <c r="D75" s="49" t="s">
        <v>48</v>
      </c>
      <c r="E75" s="49" t="s">
        <v>688</v>
      </c>
      <c r="F75" s="49" t="s">
        <v>49</v>
      </c>
      <c r="G75" s="49" t="s">
        <v>64</v>
      </c>
      <c r="H75" s="49" t="s">
        <v>710</v>
      </c>
      <c r="I75" s="49" t="s">
        <v>833</v>
      </c>
      <c r="J75" s="49">
        <v>11</v>
      </c>
      <c r="K75" s="49">
        <v>11</v>
      </c>
      <c r="L75" s="49">
        <v>0</v>
      </c>
      <c r="M75" s="49">
        <v>380</v>
      </c>
      <c r="N75" s="49" t="s">
        <v>720</v>
      </c>
      <c r="O75" s="49" t="s">
        <v>756</v>
      </c>
    </row>
    <row r="76" spans="1:15">
      <c r="A76" s="49" t="s">
        <v>197</v>
      </c>
      <c r="B76" s="49" t="s">
        <v>692</v>
      </c>
      <c r="C76" s="49" t="s">
        <v>198</v>
      </c>
      <c r="D76" s="49" t="s">
        <v>48</v>
      </c>
      <c r="E76" s="49" t="s">
        <v>688</v>
      </c>
      <c r="F76" s="49" t="s">
        <v>49</v>
      </c>
      <c r="G76" s="49" t="s">
        <v>64</v>
      </c>
      <c r="H76" s="49" t="s">
        <v>710</v>
      </c>
      <c r="I76" s="49" t="s">
        <v>834</v>
      </c>
      <c r="J76" s="49">
        <v>26.4</v>
      </c>
      <c r="K76" s="49">
        <v>26.4</v>
      </c>
      <c r="L76" s="49">
        <v>0</v>
      </c>
      <c r="M76" s="49">
        <v>380</v>
      </c>
      <c r="N76" s="49" t="s">
        <v>720</v>
      </c>
      <c r="O76" s="49" t="s">
        <v>756</v>
      </c>
    </row>
    <row r="77" spans="1:15">
      <c r="A77" s="49" t="s">
        <v>199</v>
      </c>
      <c r="B77" s="49" t="s">
        <v>692</v>
      </c>
      <c r="C77" s="49" t="s">
        <v>200</v>
      </c>
      <c r="D77" s="49" t="s">
        <v>48</v>
      </c>
      <c r="E77" s="49" t="s">
        <v>688</v>
      </c>
      <c r="F77" s="49" t="s">
        <v>49</v>
      </c>
      <c r="G77" s="49" t="s">
        <v>64</v>
      </c>
      <c r="H77" s="49" t="s">
        <v>710</v>
      </c>
      <c r="I77" s="49" t="s">
        <v>835</v>
      </c>
      <c r="J77" s="49">
        <v>18.7</v>
      </c>
      <c r="K77" s="49">
        <v>18.7</v>
      </c>
      <c r="L77" s="49">
        <v>0</v>
      </c>
      <c r="M77" s="49">
        <v>380</v>
      </c>
      <c r="N77" s="49" t="s">
        <v>720</v>
      </c>
      <c r="O77" s="49" t="s">
        <v>756</v>
      </c>
    </row>
    <row r="78" spans="1:15">
      <c r="A78" s="49" t="s">
        <v>201</v>
      </c>
      <c r="B78" s="49" t="s">
        <v>692</v>
      </c>
      <c r="C78" s="49" t="s">
        <v>200</v>
      </c>
      <c r="D78" s="49" t="s">
        <v>48</v>
      </c>
      <c r="E78" s="49" t="s">
        <v>688</v>
      </c>
      <c r="F78" s="49" t="s">
        <v>49</v>
      </c>
      <c r="G78" s="49" t="s">
        <v>64</v>
      </c>
      <c r="H78" s="49" t="s">
        <v>710</v>
      </c>
      <c r="I78" s="49" t="s">
        <v>836</v>
      </c>
      <c r="J78" s="49">
        <v>11</v>
      </c>
      <c r="K78" s="49">
        <v>11</v>
      </c>
      <c r="L78" s="49">
        <v>0</v>
      </c>
      <c r="M78" s="49">
        <v>380</v>
      </c>
      <c r="N78" s="49" t="s">
        <v>720</v>
      </c>
      <c r="O78" s="49" t="s">
        <v>756</v>
      </c>
    </row>
    <row r="79" spans="1:15">
      <c r="A79" s="49" t="s">
        <v>202</v>
      </c>
      <c r="B79" s="49" t="s">
        <v>692</v>
      </c>
      <c r="C79" s="49" t="s">
        <v>203</v>
      </c>
      <c r="D79" s="49" t="s">
        <v>48</v>
      </c>
      <c r="E79" s="49" t="s">
        <v>688</v>
      </c>
      <c r="F79" s="49" t="s">
        <v>49</v>
      </c>
      <c r="G79" s="49" t="s">
        <v>64</v>
      </c>
      <c r="H79" s="49" t="s">
        <v>710</v>
      </c>
      <c r="I79" s="49" t="s">
        <v>837</v>
      </c>
      <c r="J79" s="49">
        <v>11</v>
      </c>
      <c r="K79" s="49">
        <v>11</v>
      </c>
      <c r="L79" s="49">
        <v>0</v>
      </c>
      <c r="M79" s="49">
        <v>380</v>
      </c>
      <c r="N79" s="49" t="s">
        <v>720</v>
      </c>
      <c r="O79" s="49" t="s">
        <v>756</v>
      </c>
    </row>
    <row r="80" spans="1:15">
      <c r="A80" s="49" t="s">
        <v>204</v>
      </c>
      <c r="B80" s="49" t="s">
        <v>692</v>
      </c>
      <c r="C80" s="49" t="s">
        <v>205</v>
      </c>
      <c r="D80" s="49" t="s">
        <v>48</v>
      </c>
      <c r="E80" s="49" t="s">
        <v>688</v>
      </c>
      <c r="F80" s="49" t="s">
        <v>49</v>
      </c>
      <c r="G80" s="49" t="s">
        <v>64</v>
      </c>
      <c r="H80" s="49" t="s">
        <v>710</v>
      </c>
      <c r="I80" s="49" t="s">
        <v>838</v>
      </c>
      <c r="J80" s="49">
        <v>17.600000000000001</v>
      </c>
      <c r="K80" s="49">
        <v>17.600000000000001</v>
      </c>
      <c r="L80" s="49">
        <v>0</v>
      </c>
      <c r="M80" s="49">
        <v>380</v>
      </c>
      <c r="N80" s="49" t="s">
        <v>720</v>
      </c>
      <c r="O80" s="49" t="s">
        <v>756</v>
      </c>
    </row>
    <row r="81" spans="1:15">
      <c r="A81" s="49" t="s">
        <v>206</v>
      </c>
      <c r="B81" s="49" t="s">
        <v>692</v>
      </c>
      <c r="C81" s="49" t="s">
        <v>207</v>
      </c>
      <c r="D81" s="49" t="s">
        <v>48</v>
      </c>
      <c r="E81" s="49" t="s">
        <v>688</v>
      </c>
      <c r="F81" s="49" t="s">
        <v>49</v>
      </c>
      <c r="G81" s="49" t="s">
        <v>64</v>
      </c>
      <c r="H81" s="49" t="s">
        <v>710</v>
      </c>
      <c r="I81" s="49" t="s">
        <v>839</v>
      </c>
      <c r="J81" s="49">
        <v>11</v>
      </c>
      <c r="K81" s="49">
        <v>11</v>
      </c>
      <c r="L81" s="49">
        <v>0</v>
      </c>
      <c r="M81" s="49">
        <v>380</v>
      </c>
      <c r="N81" s="49" t="s">
        <v>720</v>
      </c>
      <c r="O81" s="49" t="s">
        <v>756</v>
      </c>
    </row>
    <row r="82" spans="1:15">
      <c r="A82" s="49" t="s">
        <v>208</v>
      </c>
      <c r="B82" s="49" t="s">
        <v>692</v>
      </c>
      <c r="C82" s="49" t="s">
        <v>209</v>
      </c>
      <c r="D82" s="49" t="s">
        <v>48</v>
      </c>
      <c r="E82" s="49" t="s">
        <v>688</v>
      </c>
      <c r="F82" s="49" t="s">
        <v>49</v>
      </c>
      <c r="G82" s="49" t="s">
        <v>64</v>
      </c>
      <c r="H82" s="49" t="s">
        <v>710</v>
      </c>
      <c r="I82" s="49" t="s">
        <v>840</v>
      </c>
      <c r="J82" s="49">
        <v>18</v>
      </c>
      <c r="K82" s="49">
        <v>18</v>
      </c>
      <c r="L82" s="49">
        <v>0</v>
      </c>
      <c r="M82" s="49">
        <v>380</v>
      </c>
      <c r="N82" s="49" t="s">
        <v>720</v>
      </c>
      <c r="O82" s="49" t="s">
        <v>756</v>
      </c>
    </row>
    <row r="83" spans="1:15">
      <c r="A83" s="49" t="s">
        <v>210</v>
      </c>
      <c r="B83" s="49" t="s">
        <v>692</v>
      </c>
      <c r="C83" s="49" t="s">
        <v>211</v>
      </c>
      <c r="D83" s="49" t="s">
        <v>48</v>
      </c>
      <c r="E83" s="49" t="s">
        <v>688</v>
      </c>
      <c r="F83" s="49" t="s">
        <v>49</v>
      </c>
      <c r="G83" s="49" t="s">
        <v>64</v>
      </c>
      <c r="H83" s="49" t="s">
        <v>710</v>
      </c>
      <c r="I83" s="49" t="s">
        <v>841</v>
      </c>
      <c r="J83" s="49">
        <v>6.6</v>
      </c>
      <c r="K83" s="49">
        <v>6.6</v>
      </c>
      <c r="L83" s="49">
        <v>0</v>
      </c>
      <c r="M83" s="49">
        <v>230</v>
      </c>
      <c r="N83" s="49" t="s">
        <v>720</v>
      </c>
      <c r="O83" s="49" t="s">
        <v>756</v>
      </c>
    </row>
    <row r="84" spans="1:15">
      <c r="A84" s="49" t="s">
        <v>212</v>
      </c>
      <c r="B84" s="49" t="s">
        <v>692</v>
      </c>
      <c r="C84" s="49" t="s">
        <v>213</v>
      </c>
      <c r="D84" s="49" t="s">
        <v>48</v>
      </c>
      <c r="E84" s="49" t="s">
        <v>688</v>
      </c>
      <c r="F84" s="49" t="s">
        <v>49</v>
      </c>
      <c r="G84" s="49" t="s">
        <v>64</v>
      </c>
      <c r="H84" s="49" t="s">
        <v>710</v>
      </c>
      <c r="I84" s="49" t="s">
        <v>842</v>
      </c>
      <c r="J84" s="49">
        <v>16.5</v>
      </c>
      <c r="K84" s="49">
        <v>16.5</v>
      </c>
      <c r="L84" s="49">
        <v>0</v>
      </c>
      <c r="M84" s="49">
        <v>380</v>
      </c>
      <c r="N84" s="49" t="s">
        <v>720</v>
      </c>
      <c r="O84" s="49" t="s">
        <v>756</v>
      </c>
    </row>
    <row r="85" spans="1:15">
      <c r="A85" s="49" t="s">
        <v>214</v>
      </c>
      <c r="B85" s="49" t="s">
        <v>692</v>
      </c>
      <c r="C85" s="49" t="s">
        <v>215</v>
      </c>
      <c r="D85" s="49" t="s">
        <v>48</v>
      </c>
      <c r="E85" s="49" t="s">
        <v>688</v>
      </c>
      <c r="F85" s="49" t="s">
        <v>49</v>
      </c>
      <c r="G85" s="49" t="s">
        <v>64</v>
      </c>
      <c r="H85" s="49" t="s">
        <v>710</v>
      </c>
      <c r="I85" s="49" t="s">
        <v>843</v>
      </c>
      <c r="J85" s="49">
        <v>23.1</v>
      </c>
      <c r="K85" s="49">
        <v>23.1</v>
      </c>
      <c r="L85" s="49">
        <v>0</v>
      </c>
      <c r="M85" s="49">
        <v>380</v>
      </c>
      <c r="N85" s="49" t="s">
        <v>720</v>
      </c>
      <c r="O85" s="49" t="s">
        <v>756</v>
      </c>
    </row>
    <row r="86" spans="1:15">
      <c r="A86" s="49" t="s">
        <v>216</v>
      </c>
      <c r="B86" s="49" t="s">
        <v>692</v>
      </c>
      <c r="C86" s="49" t="s">
        <v>215</v>
      </c>
      <c r="D86" s="49" t="s">
        <v>48</v>
      </c>
      <c r="E86" s="49" t="s">
        <v>688</v>
      </c>
      <c r="F86" s="49" t="s">
        <v>49</v>
      </c>
      <c r="G86" s="49" t="s">
        <v>64</v>
      </c>
      <c r="H86" s="49" t="s">
        <v>710</v>
      </c>
      <c r="I86" s="49" t="s">
        <v>844</v>
      </c>
      <c r="J86" s="49">
        <v>11</v>
      </c>
      <c r="K86" s="49">
        <v>11</v>
      </c>
      <c r="L86" s="49">
        <v>0</v>
      </c>
      <c r="M86" s="49">
        <v>380</v>
      </c>
      <c r="N86" s="49" t="s">
        <v>720</v>
      </c>
      <c r="O86" s="49" t="s">
        <v>756</v>
      </c>
    </row>
    <row r="87" spans="1:15">
      <c r="A87" s="49" t="s">
        <v>217</v>
      </c>
      <c r="B87" s="49" t="s">
        <v>692</v>
      </c>
      <c r="C87" s="49" t="s">
        <v>218</v>
      </c>
      <c r="D87" s="49" t="s">
        <v>48</v>
      </c>
      <c r="E87" s="49" t="s">
        <v>688</v>
      </c>
      <c r="F87" s="49" t="s">
        <v>49</v>
      </c>
      <c r="G87" s="49" t="s">
        <v>64</v>
      </c>
      <c r="H87" s="49" t="s">
        <v>710</v>
      </c>
      <c r="I87" s="49" t="s">
        <v>845</v>
      </c>
      <c r="J87" s="49">
        <v>6.6</v>
      </c>
      <c r="K87" s="49">
        <v>6.6</v>
      </c>
      <c r="L87" s="49">
        <v>0</v>
      </c>
      <c r="M87" s="49">
        <v>380</v>
      </c>
      <c r="N87" s="49" t="s">
        <v>720</v>
      </c>
      <c r="O87" s="49" t="s">
        <v>756</v>
      </c>
    </row>
    <row r="88" spans="1:15">
      <c r="A88" s="49" t="s">
        <v>219</v>
      </c>
      <c r="B88" s="49" t="s">
        <v>692</v>
      </c>
      <c r="C88" s="49" t="s">
        <v>220</v>
      </c>
      <c r="D88" s="49" t="s">
        <v>48</v>
      </c>
      <c r="E88" s="49" t="s">
        <v>688</v>
      </c>
      <c r="F88" s="49" t="s">
        <v>49</v>
      </c>
      <c r="G88" s="49" t="s">
        <v>64</v>
      </c>
      <c r="H88" s="49" t="s">
        <v>710</v>
      </c>
      <c r="I88" s="49" t="s">
        <v>846</v>
      </c>
      <c r="J88" s="49">
        <v>11</v>
      </c>
      <c r="K88" s="49">
        <v>11</v>
      </c>
      <c r="L88" s="49">
        <v>0</v>
      </c>
      <c r="M88" s="49">
        <v>380</v>
      </c>
      <c r="N88" s="49" t="s">
        <v>720</v>
      </c>
      <c r="O88" s="49" t="s">
        <v>756</v>
      </c>
    </row>
    <row r="89" spans="1:15">
      <c r="A89" s="49" t="s">
        <v>221</v>
      </c>
      <c r="B89" s="49" t="s">
        <v>692</v>
      </c>
      <c r="C89" s="49" t="s">
        <v>220</v>
      </c>
      <c r="D89" s="49" t="s">
        <v>48</v>
      </c>
      <c r="E89" s="49" t="s">
        <v>688</v>
      </c>
      <c r="F89" s="49" t="s">
        <v>49</v>
      </c>
      <c r="G89" s="49" t="s">
        <v>64</v>
      </c>
      <c r="H89" s="49" t="s">
        <v>710</v>
      </c>
      <c r="I89" s="49" t="s">
        <v>847</v>
      </c>
      <c r="J89" s="49">
        <v>11</v>
      </c>
      <c r="K89" s="49">
        <v>11</v>
      </c>
      <c r="L89" s="49">
        <v>0</v>
      </c>
      <c r="M89" s="49">
        <v>380</v>
      </c>
      <c r="N89" s="49" t="s">
        <v>720</v>
      </c>
      <c r="O89" s="49" t="s">
        <v>756</v>
      </c>
    </row>
    <row r="90" spans="1:15">
      <c r="A90" s="49" t="s">
        <v>222</v>
      </c>
      <c r="B90" s="49" t="s">
        <v>692</v>
      </c>
      <c r="C90" s="49" t="s">
        <v>223</v>
      </c>
      <c r="D90" s="49" t="s">
        <v>48</v>
      </c>
      <c r="E90" s="49" t="s">
        <v>688</v>
      </c>
      <c r="F90" s="49" t="s">
        <v>49</v>
      </c>
      <c r="G90" s="49" t="s">
        <v>64</v>
      </c>
      <c r="H90" s="49" t="s">
        <v>710</v>
      </c>
      <c r="I90" s="49" t="s">
        <v>848</v>
      </c>
      <c r="J90" s="49">
        <v>16.5</v>
      </c>
      <c r="K90" s="49">
        <v>16.5</v>
      </c>
      <c r="L90" s="49">
        <v>0</v>
      </c>
      <c r="M90" s="49">
        <v>380</v>
      </c>
      <c r="N90" s="49" t="s">
        <v>720</v>
      </c>
      <c r="O90" s="49" t="s">
        <v>756</v>
      </c>
    </row>
    <row r="91" spans="1:15">
      <c r="A91" s="49" t="s">
        <v>224</v>
      </c>
      <c r="B91" s="49" t="s">
        <v>692</v>
      </c>
      <c r="C91" s="49" t="s">
        <v>225</v>
      </c>
      <c r="D91" s="49" t="s">
        <v>48</v>
      </c>
      <c r="E91" s="49" t="s">
        <v>688</v>
      </c>
      <c r="F91" s="49" t="s">
        <v>49</v>
      </c>
      <c r="G91" s="49" t="s">
        <v>64</v>
      </c>
      <c r="H91" s="49" t="s">
        <v>710</v>
      </c>
      <c r="I91" s="49" t="s">
        <v>849</v>
      </c>
      <c r="J91" s="49">
        <v>17.600000000000001</v>
      </c>
      <c r="K91" s="49">
        <v>17.600000000000001</v>
      </c>
      <c r="L91" s="49">
        <v>0</v>
      </c>
      <c r="M91" s="49">
        <v>380</v>
      </c>
      <c r="N91" s="49" t="s">
        <v>720</v>
      </c>
      <c r="O91" s="49" t="s">
        <v>756</v>
      </c>
    </row>
    <row r="92" spans="1:15">
      <c r="A92" s="49" t="s">
        <v>226</v>
      </c>
      <c r="B92" s="49" t="s">
        <v>692</v>
      </c>
      <c r="C92" s="49" t="s">
        <v>227</v>
      </c>
      <c r="D92" s="49" t="s">
        <v>48</v>
      </c>
      <c r="E92" s="49" t="s">
        <v>688</v>
      </c>
      <c r="F92" s="49" t="s">
        <v>49</v>
      </c>
      <c r="G92" s="49" t="s">
        <v>64</v>
      </c>
      <c r="H92" s="49" t="s">
        <v>710</v>
      </c>
      <c r="I92" s="49" t="s">
        <v>850</v>
      </c>
      <c r="J92" s="49">
        <v>18.7</v>
      </c>
      <c r="K92" s="49">
        <v>18.7</v>
      </c>
      <c r="L92" s="49">
        <v>0</v>
      </c>
      <c r="M92" s="49">
        <v>380</v>
      </c>
      <c r="N92" s="49" t="s">
        <v>720</v>
      </c>
      <c r="O92" s="49" t="s">
        <v>756</v>
      </c>
    </row>
    <row r="93" spans="1:15">
      <c r="A93" s="49" t="s">
        <v>228</v>
      </c>
      <c r="B93" s="49" t="s">
        <v>692</v>
      </c>
      <c r="C93" s="49" t="s">
        <v>229</v>
      </c>
      <c r="D93" s="49" t="s">
        <v>48</v>
      </c>
      <c r="E93" s="49" t="s">
        <v>688</v>
      </c>
      <c r="F93" s="49" t="s">
        <v>49</v>
      </c>
      <c r="G93" s="49" t="s">
        <v>64</v>
      </c>
      <c r="H93" s="49" t="s">
        <v>710</v>
      </c>
      <c r="I93" s="49" t="s">
        <v>851</v>
      </c>
      <c r="J93" s="49">
        <v>6.6</v>
      </c>
      <c r="K93" s="49">
        <v>6.6</v>
      </c>
      <c r="L93" s="49">
        <v>0</v>
      </c>
      <c r="M93" s="49">
        <v>380</v>
      </c>
      <c r="N93" s="49" t="s">
        <v>720</v>
      </c>
      <c r="O93" s="49" t="s">
        <v>756</v>
      </c>
    </row>
    <row r="94" spans="1:15">
      <c r="A94" s="49" t="s">
        <v>230</v>
      </c>
      <c r="B94" s="49" t="s">
        <v>692</v>
      </c>
      <c r="C94" s="49" t="s">
        <v>231</v>
      </c>
      <c r="D94" s="49" t="s">
        <v>48</v>
      </c>
      <c r="E94" s="49" t="s">
        <v>688</v>
      </c>
      <c r="F94" s="49" t="s">
        <v>49</v>
      </c>
      <c r="G94" s="49" t="s">
        <v>64</v>
      </c>
      <c r="H94" s="49" t="s">
        <v>710</v>
      </c>
      <c r="I94" s="49" t="s">
        <v>852</v>
      </c>
      <c r="J94" s="49">
        <v>1.7</v>
      </c>
      <c r="K94" s="49">
        <v>1.7</v>
      </c>
      <c r="L94" s="49">
        <v>0</v>
      </c>
      <c r="M94" s="49">
        <v>230</v>
      </c>
      <c r="N94" s="49" t="s">
        <v>720</v>
      </c>
      <c r="O94" s="49" t="s">
        <v>756</v>
      </c>
    </row>
    <row r="95" spans="1:15">
      <c r="A95" s="49" t="s">
        <v>232</v>
      </c>
      <c r="B95" s="49" t="s">
        <v>692</v>
      </c>
      <c r="C95" s="49" t="s">
        <v>233</v>
      </c>
      <c r="D95" s="49" t="s">
        <v>48</v>
      </c>
      <c r="E95" s="49" t="s">
        <v>688</v>
      </c>
      <c r="F95" s="49" t="s">
        <v>49</v>
      </c>
      <c r="G95" s="49" t="s">
        <v>64</v>
      </c>
      <c r="H95" s="49" t="s">
        <v>710</v>
      </c>
      <c r="I95" s="49" t="s">
        <v>853</v>
      </c>
      <c r="J95" s="49">
        <v>11</v>
      </c>
      <c r="K95" s="49">
        <v>11</v>
      </c>
      <c r="L95" s="49">
        <v>0</v>
      </c>
      <c r="M95" s="49">
        <v>380</v>
      </c>
      <c r="N95" s="49" t="s">
        <v>720</v>
      </c>
      <c r="O95" s="49" t="s">
        <v>756</v>
      </c>
    </row>
    <row r="96" spans="1:15">
      <c r="A96" s="49" t="s">
        <v>234</v>
      </c>
      <c r="B96" s="49" t="s">
        <v>692</v>
      </c>
      <c r="C96" s="49" t="s">
        <v>235</v>
      </c>
      <c r="D96" s="49" t="s">
        <v>48</v>
      </c>
      <c r="E96" s="49" t="s">
        <v>688</v>
      </c>
      <c r="F96" s="49" t="s">
        <v>49</v>
      </c>
      <c r="G96" s="49" t="s">
        <v>64</v>
      </c>
      <c r="H96" s="49" t="s">
        <v>710</v>
      </c>
      <c r="I96" s="49" t="s">
        <v>854</v>
      </c>
      <c r="J96" s="49">
        <v>11</v>
      </c>
      <c r="K96" s="49">
        <v>11</v>
      </c>
      <c r="L96" s="49">
        <v>0</v>
      </c>
      <c r="M96" s="49">
        <v>380</v>
      </c>
      <c r="N96" s="49" t="s">
        <v>720</v>
      </c>
      <c r="O96" s="49" t="s">
        <v>756</v>
      </c>
    </row>
    <row r="97" spans="1:15">
      <c r="A97" s="49" t="s">
        <v>236</v>
      </c>
      <c r="B97" s="49" t="s">
        <v>692</v>
      </c>
      <c r="C97" s="49" t="s">
        <v>237</v>
      </c>
      <c r="D97" s="49" t="s">
        <v>48</v>
      </c>
      <c r="E97" s="49" t="s">
        <v>688</v>
      </c>
      <c r="F97" s="49" t="s">
        <v>49</v>
      </c>
      <c r="G97" s="49" t="s">
        <v>64</v>
      </c>
      <c r="H97" s="49" t="s">
        <v>710</v>
      </c>
      <c r="I97" s="49" t="s">
        <v>855</v>
      </c>
      <c r="J97" s="49">
        <v>11</v>
      </c>
      <c r="K97" s="49">
        <v>11</v>
      </c>
      <c r="L97" s="49">
        <v>0</v>
      </c>
      <c r="M97" s="49">
        <v>380</v>
      </c>
      <c r="N97" s="49" t="s">
        <v>720</v>
      </c>
      <c r="O97" s="49" t="s">
        <v>756</v>
      </c>
    </row>
    <row r="98" spans="1:15">
      <c r="A98" s="49" t="s">
        <v>238</v>
      </c>
      <c r="B98" s="49" t="s">
        <v>692</v>
      </c>
      <c r="C98" s="49" t="s">
        <v>239</v>
      </c>
      <c r="D98" s="49" t="s">
        <v>48</v>
      </c>
      <c r="E98" s="49" t="s">
        <v>688</v>
      </c>
      <c r="F98" s="49" t="s">
        <v>49</v>
      </c>
      <c r="G98" s="49" t="s">
        <v>64</v>
      </c>
      <c r="H98" s="49" t="s">
        <v>710</v>
      </c>
      <c r="I98" s="49" t="s">
        <v>856</v>
      </c>
      <c r="J98" s="49">
        <v>11</v>
      </c>
      <c r="K98" s="49">
        <v>11</v>
      </c>
      <c r="L98" s="49">
        <v>0</v>
      </c>
      <c r="M98" s="49">
        <v>380</v>
      </c>
      <c r="N98" s="49" t="s">
        <v>720</v>
      </c>
      <c r="O98" s="49" t="s">
        <v>756</v>
      </c>
    </row>
    <row r="99" spans="1:15">
      <c r="A99" s="49" t="s">
        <v>240</v>
      </c>
      <c r="B99" s="49" t="s">
        <v>692</v>
      </c>
      <c r="C99" s="49" t="s">
        <v>241</v>
      </c>
      <c r="D99" s="49" t="s">
        <v>48</v>
      </c>
      <c r="E99" s="49" t="s">
        <v>688</v>
      </c>
      <c r="F99" s="49" t="s">
        <v>49</v>
      </c>
      <c r="G99" s="49" t="s">
        <v>64</v>
      </c>
      <c r="H99" s="49" t="s">
        <v>710</v>
      </c>
      <c r="I99" s="49" t="s">
        <v>857</v>
      </c>
      <c r="J99" s="49">
        <v>25.3</v>
      </c>
      <c r="K99" s="49">
        <v>25.3</v>
      </c>
      <c r="L99" s="49">
        <v>0</v>
      </c>
      <c r="M99" s="49">
        <v>380</v>
      </c>
      <c r="N99" s="49" t="s">
        <v>720</v>
      </c>
      <c r="O99" s="49" t="s">
        <v>756</v>
      </c>
    </row>
    <row r="100" spans="1:15">
      <c r="A100" s="49" t="s">
        <v>242</v>
      </c>
      <c r="B100" s="49" t="s">
        <v>692</v>
      </c>
      <c r="C100" s="49" t="s">
        <v>243</v>
      </c>
      <c r="D100" s="49" t="s">
        <v>48</v>
      </c>
      <c r="E100" s="49" t="s">
        <v>688</v>
      </c>
      <c r="F100" s="49" t="s">
        <v>49</v>
      </c>
      <c r="G100" s="49" t="s">
        <v>64</v>
      </c>
      <c r="H100" s="49" t="s">
        <v>710</v>
      </c>
      <c r="I100" s="49" t="s">
        <v>858</v>
      </c>
      <c r="J100" s="49">
        <v>5</v>
      </c>
      <c r="K100" s="49">
        <v>5</v>
      </c>
      <c r="L100" s="49">
        <v>0</v>
      </c>
      <c r="M100" s="49">
        <v>230</v>
      </c>
      <c r="N100" s="49" t="s">
        <v>720</v>
      </c>
      <c r="O100" s="49" t="s">
        <v>756</v>
      </c>
    </row>
    <row r="101" spans="1:15">
      <c r="A101" s="49" t="s">
        <v>244</v>
      </c>
      <c r="B101" s="49" t="s">
        <v>692</v>
      </c>
      <c r="C101" s="49" t="s">
        <v>245</v>
      </c>
      <c r="D101" s="49" t="s">
        <v>48</v>
      </c>
      <c r="E101" s="49" t="s">
        <v>688</v>
      </c>
      <c r="F101" s="49" t="s">
        <v>49</v>
      </c>
      <c r="G101" s="49" t="s">
        <v>64</v>
      </c>
      <c r="H101" s="49" t="s">
        <v>710</v>
      </c>
      <c r="I101" s="49" t="s">
        <v>859</v>
      </c>
      <c r="J101" s="49">
        <v>6.6</v>
      </c>
      <c r="K101" s="49">
        <v>6.6</v>
      </c>
      <c r="L101" s="49">
        <v>0</v>
      </c>
      <c r="M101" s="49">
        <v>380</v>
      </c>
      <c r="N101" s="49" t="s">
        <v>720</v>
      </c>
      <c r="O101" s="49" t="s">
        <v>756</v>
      </c>
    </row>
    <row r="102" spans="1:15">
      <c r="A102" s="49" t="s">
        <v>246</v>
      </c>
      <c r="B102" s="49" t="s">
        <v>692</v>
      </c>
      <c r="C102" s="49" t="s">
        <v>247</v>
      </c>
      <c r="D102" s="49" t="s">
        <v>48</v>
      </c>
      <c r="E102" s="49" t="s">
        <v>688</v>
      </c>
      <c r="F102" s="49" t="s">
        <v>49</v>
      </c>
      <c r="G102" s="49" t="s">
        <v>64</v>
      </c>
      <c r="H102" s="49" t="s">
        <v>710</v>
      </c>
      <c r="I102" s="49" t="s">
        <v>860</v>
      </c>
      <c r="J102" s="49">
        <v>5</v>
      </c>
      <c r="K102" s="49">
        <v>5</v>
      </c>
      <c r="L102" s="49">
        <v>0</v>
      </c>
      <c r="M102" s="49">
        <v>380</v>
      </c>
      <c r="N102" s="49" t="s">
        <v>720</v>
      </c>
      <c r="O102" s="49" t="s">
        <v>756</v>
      </c>
    </row>
    <row r="103" spans="1:15">
      <c r="A103" s="49" t="s">
        <v>248</v>
      </c>
      <c r="B103" s="49" t="s">
        <v>692</v>
      </c>
      <c r="C103" s="49" t="s">
        <v>249</v>
      </c>
      <c r="D103" s="49" t="s">
        <v>48</v>
      </c>
      <c r="E103" s="49" t="s">
        <v>688</v>
      </c>
      <c r="F103" s="49" t="s">
        <v>49</v>
      </c>
      <c r="G103" s="49" t="s">
        <v>64</v>
      </c>
      <c r="H103" s="49" t="s">
        <v>710</v>
      </c>
      <c r="I103" s="49" t="s">
        <v>861</v>
      </c>
      <c r="J103" s="49">
        <v>16.5</v>
      </c>
      <c r="K103" s="49">
        <v>16.5</v>
      </c>
      <c r="L103" s="49">
        <v>0</v>
      </c>
      <c r="M103" s="49">
        <v>380</v>
      </c>
      <c r="N103" s="49" t="s">
        <v>720</v>
      </c>
      <c r="O103" s="49" t="s">
        <v>756</v>
      </c>
    </row>
    <row r="104" spans="1:15">
      <c r="A104" s="49" t="s">
        <v>250</v>
      </c>
      <c r="B104" s="49" t="s">
        <v>692</v>
      </c>
      <c r="C104" s="49" t="s">
        <v>251</v>
      </c>
      <c r="D104" s="49" t="s">
        <v>48</v>
      </c>
      <c r="E104" s="49" t="s">
        <v>688</v>
      </c>
      <c r="F104" s="49" t="s">
        <v>49</v>
      </c>
      <c r="G104" s="49" t="s">
        <v>64</v>
      </c>
      <c r="H104" s="49" t="s">
        <v>710</v>
      </c>
      <c r="I104" s="49" t="s">
        <v>862</v>
      </c>
      <c r="J104" s="49">
        <v>17.600000000000001</v>
      </c>
      <c r="K104" s="49">
        <v>17.600000000000001</v>
      </c>
      <c r="L104" s="49">
        <v>0</v>
      </c>
      <c r="M104" s="49">
        <v>380</v>
      </c>
      <c r="N104" s="49" t="s">
        <v>720</v>
      </c>
      <c r="O104" s="49" t="s">
        <v>756</v>
      </c>
    </row>
    <row r="105" spans="1:15">
      <c r="A105" s="49" t="s">
        <v>252</v>
      </c>
      <c r="B105" s="49" t="s">
        <v>692</v>
      </c>
      <c r="C105" s="49" t="s">
        <v>253</v>
      </c>
      <c r="D105" s="49" t="s">
        <v>48</v>
      </c>
      <c r="E105" s="49" t="s">
        <v>688</v>
      </c>
      <c r="F105" s="49" t="s">
        <v>49</v>
      </c>
      <c r="G105" s="49" t="s">
        <v>64</v>
      </c>
      <c r="H105" s="49" t="s">
        <v>710</v>
      </c>
      <c r="I105" s="49" t="s">
        <v>863</v>
      </c>
      <c r="J105" s="49">
        <v>21</v>
      </c>
      <c r="K105" s="49">
        <v>21</v>
      </c>
      <c r="L105" s="49">
        <v>0</v>
      </c>
      <c r="M105" s="49">
        <v>380</v>
      </c>
      <c r="N105" s="49" t="s">
        <v>720</v>
      </c>
      <c r="O105" s="49" t="s">
        <v>756</v>
      </c>
    </row>
    <row r="106" spans="1:15">
      <c r="A106" s="49" t="s">
        <v>254</v>
      </c>
      <c r="B106" s="49" t="s">
        <v>692</v>
      </c>
      <c r="C106" s="49" t="s">
        <v>255</v>
      </c>
      <c r="D106" s="49" t="s">
        <v>48</v>
      </c>
      <c r="E106" s="49" t="s">
        <v>688</v>
      </c>
      <c r="F106" s="49" t="s">
        <v>49</v>
      </c>
      <c r="G106" s="49" t="s">
        <v>64</v>
      </c>
      <c r="H106" s="49" t="s">
        <v>710</v>
      </c>
      <c r="I106" s="49" t="s">
        <v>864</v>
      </c>
      <c r="J106" s="49">
        <v>18</v>
      </c>
      <c r="K106" s="49">
        <v>18</v>
      </c>
      <c r="L106" s="49">
        <v>0</v>
      </c>
      <c r="M106" s="49">
        <v>380</v>
      </c>
      <c r="N106" s="49" t="s">
        <v>720</v>
      </c>
      <c r="O106" s="49" t="s">
        <v>756</v>
      </c>
    </row>
    <row r="107" spans="1:15">
      <c r="A107" s="49" t="s">
        <v>256</v>
      </c>
      <c r="B107" s="49" t="s">
        <v>692</v>
      </c>
      <c r="C107" s="49" t="s">
        <v>257</v>
      </c>
      <c r="D107" s="49" t="s">
        <v>48</v>
      </c>
      <c r="E107" s="49" t="s">
        <v>688</v>
      </c>
      <c r="F107" s="49" t="s">
        <v>49</v>
      </c>
      <c r="G107" s="49" t="s">
        <v>64</v>
      </c>
      <c r="H107" s="49" t="s">
        <v>710</v>
      </c>
      <c r="I107" s="49" t="s">
        <v>865</v>
      </c>
      <c r="J107" s="49">
        <v>16.5</v>
      </c>
      <c r="K107" s="49">
        <v>16.5</v>
      </c>
      <c r="L107" s="49">
        <v>0</v>
      </c>
      <c r="M107" s="49">
        <v>380</v>
      </c>
      <c r="N107" s="49" t="s">
        <v>720</v>
      </c>
      <c r="O107" s="49" t="s">
        <v>756</v>
      </c>
    </row>
    <row r="108" spans="1:15">
      <c r="A108" s="49" t="s">
        <v>258</v>
      </c>
      <c r="B108" s="49" t="s">
        <v>692</v>
      </c>
      <c r="C108" s="49" t="s">
        <v>259</v>
      </c>
      <c r="D108" s="49" t="s">
        <v>48</v>
      </c>
      <c r="E108" s="49" t="s">
        <v>688</v>
      </c>
      <c r="F108" s="49" t="s">
        <v>49</v>
      </c>
      <c r="G108" s="49" t="s">
        <v>64</v>
      </c>
      <c r="H108" s="49" t="s">
        <v>710</v>
      </c>
      <c r="I108" s="49" t="s">
        <v>866</v>
      </c>
      <c r="J108" s="49">
        <v>17.600000000000001</v>
      </c>
      <c r="K108" s="49">
        <v>17.600000000000001</v>
      </c>
      <c r="L108" s="49">
        <v>0</v>
      </c>
      <c r="M108" s="49">
        <v>380</v>
      </c>
      <c r="N108" s="49" t="s">
        <v>720</v>
      </c>
      <c r="O108" s="49" t="s">
        <v>756</v>
      </c>
    </row>
    <row r="109" spans="1:15">
      <c r="A109" s="49" t="s">
        <v>260</v>
      </c>
      <c r="B109" s="49" t="s">
        <v>692</v>
      </c>
      <c r="C109" s="49" t="s">
        <v>261</v>
      </c>
      <c r="D109" s="49" t="s">
        <v>48</v>
      </c>
      <c r="E109" s="49" t="s">
        <v>688</v>
      </c>
      <c r="F109" s="49" t="s">
        <v>49</v>
      </c>
      <c r="G109" s="49" t="s">
        <v>64</v>
      </c>
      <c r="H109" s="49" t="s">
        <v>710</v>
      </c>
      <c r="I109" s="49" t="s">
        <v>867</v>
      </c>
      <c r="J109" s="49">
        <v>20</v>
      </c>
      <c r="K109" s="49">
        <v>20</v>
      </c>
      <c r="L109" s="49">
        <v>0</v>
      </c>
      <c r="M109" s="49">
        <v>380</v>
      </c>
      <c r="N109" s="49" t="s">
        <v>720</v>
      </c>
      <c r="O109" s="49" t="s">
        <v>756</v>
      </c>
    </row>
    <row r="110" spans="1:15">
      <c r="A110" s="49" t="s">
        <v>262</v>
      </c>
      <c r="B110" s="49" t="s">
        <v>692</v>
      </c>
      <c r="C110" s="49" t="s">
        <v>263</v>
      </c>
      <c r="D110" s="49" t="s">
        <v>48</v>
      </c>
      <c r="E110" s="49" t="s">
        <v>688</v>
      </c>
      <c r="F110" s="49" t="s">
        <v>49</v>
      </c>
      <c r="G110" s="49" t="s">
        <v>64</v>
      </c>
      <c r="H110" s="49" t="s">
        <v>710</v>
      </c>
      <c r="I110" s="49" t="s">
        <v>868</v>
      </c>
      <c r="J110" s="49">
        <v>25</v>
      </c>
      <c r="K110" s="49">
        <v>25</v>
      </c>
      <c r="L110" s="49">
        <v>0</v>
      </c>
      <c r="M110" s="49">
        <v>380</v>
      </c>
      <c r="N110" s="49" t="s">
        <v>720</v>
      </c>
      <c r="O110" s="49" t="s">
        <v>756</v>
      </c>
    </row>
    <row r="111" spans="1:15">
      <c r="A111" s="49" t="s">
        <v>264</v>
      </c>
      <c r="B111" s="49" t="s">
        <v>692</v>
      </c>
      <c r="C111" s="49" t="s">
        <v>265</v>
      </c>
      <c r="D111" s="49" t="s">
        <v>48</v>
      </c>
      <c r="E111" s="49" t="s">
        <v>688</v>
      </c>
      <c r="F111" s="49" t="s">
        <v>49</v>
      </c>
      <c r="G111" s="49" t="s">
        <v>64</v>
      </c>
      <c r="H111" s="49" t="s">
        <v>710</v>
      </c>
      <c r="I111" s="49" t="s">
        <v>869</v>
      </c>
      <c r="J111" s="49">
        <v>21</v>
      </c>
      <c r="K111" s="49">
        <v>21</v>
      </c>
      <c r="L111" s="49">
        <v>0</v>
      </c>
      <c r="M111" s="49">
        <v>380</v>
      </c>
      <c r="N111" s="49" t="s">
        <v>720</v>
      </c>
      <c r="O111" s="49" t="s">
        <v>756</v>
      </c>
    </row>
    <row r="112" spans="1:15">
      <c r="A112" s="49" t="s">
        <v>266</v>
      </c>
      <c r="B112" s="49" t="s">
        <v>692</v>
      </c>
      <c r="C112" s="49" t="s">
        <v>267</v>
      </c>
      <c r="D112" s="49" t="s">
        <v>48</v>
      </c>
      <c r="E112" s="49" t="s">
        <v>688</v>
      </c>
      <c r="F112" s="49" t="s">
        <v>49</v>
      </c>
      <c r="G112" s="49" t="s">
        <v>64</v>
      </c>
      <c r="H112" s="49" t="s">
        <v>710</v>
      </c>
      <c r="I112" s="49" t="s">
        <v>870</v>
      </c>
      <c r="J112" s="49">
        <v>17.600000000000001</v>
      </c>
      <c r="K112" s="49">
        <v>17.600000000000001</v>
      </c>
      <c r="L112" s="49">
        <v>0</v>
      </c>
      <c r="M112" s="49">
        <v>380</v>
      </c>
      <c r="N112" s="49" t="s">
        <v>720</v>
      </c>
      <c r="O112" s="49" t="s">
        <v>756</v>
      </c>
    </row>
    <row r="113" spans="1:15">
      <c r="A113" s="49" t="s">
        <v>268</v>
      </c>
      <c r="B113" s="49" t="s">
        <v>692</v>
      </c>
      <c r="C113" s="49" t="s">
        <v>269</v>
      </c>
      <c r="D113" s="49" t="s">
        <v>48</v>
      </c>
      <c r="E113" s="49" t="s">
        <v>688</v>
      </c>
      <c r="F113" s="49" t="s">
        <v>49</v>
      </c>
      <c r="G113" s="49" t="s">
        <v>64</v>
      </c>
      <c r="H113" s="49" t="s">
        <v>710</v>
      </c>
      <c r="I113" s="49" t="s">
        <v>871</v>
      </c>
      <c r="J113" s="49">
        <v>11</v>
      </c>
      <c r="K113" s="49">
        <v>11</v>
      </c>
      <c r="L113" s="49">
        <v>0</v>
      </c>
      <c r="M113" s="49">
        <v>380</v>
      </c>
      <c r="N113" s="49" t="s">
        <v>720</v>
      </c>
      <c r="O113" s="49" t="s">
        <v>756</v>
      </c>
    </row>
    <row r="114" spans="1:15">
      <c r="A114" s="49" t="s">
        <v>270</v>
      </c>
      <c r="B114" s="49" t="s">
        <v>692</v>
      </c>
      <c r="C114" s="49" t="s">
        <v>271</v>
      </c>
      <c r="D114" s="49" t="s">
        <v>48</v>
      </c>
      <c r="E114" s="49" t="s">
        <v>688</v>
      </c>
      <c r="F114" s="49" t="s">
        <v>49</v>
      </c>
      <c r="G114" s="49" t="s">
        <v>64</v>
      </c>
      <c r="H114" s="49" t="s">
        <v>710</v>
      </c>
      <c r="I114" s="49" t="s">
        <v>872</v>
      </c>
      <c r="J114" s="49">
        <v>11</v>
      </c>
      <c r="K114" s="49">
        <v>11</v>
      </c>
      <c r="L114" s="49">
        <v>0</v>
      </c>
      <c r="M114" s="49">
        <v>380</v>
      </c>
      <c r="N114" s="49" t="s">
        <v>720</v>
      </c>
      <c r="O114" s="49" t="s">
        <v>756</v>
      </c>
    </row>
    <row r="115" spans="1:15">
      <c r="A115" s="49" t="s">
        <v>272</v>
      </c>
      <c r="B115" s="49" t="s">
        <v>692</v>
      </c>
      <c r="C115" s="49" t="s">
        <v>273</v>
      </c>
      <c r="D115" s="49" t="s">
        <v>48</v>
      </c>
      <c r="E115" s="49" t="s">
        <v>688</v>
      </c>
      <c r="F115" s="49" t="s">
        <v>49</v>
      </c>
      <c r="G115" s="49" t="s">
        <v>64</v>
      </c>
      <c r="H115" s="49" t="s">
        <v>710</v>
      </c>
      <c r="I115" s="49" t="s">
        <v>873</v>
      </c>
      <c r="J115" s="49">
        <v>11</v>
      </c>
      <c r="K115" s="49">
        <v>11</v>
      </c>
      <c r="L115" s="49">
        <v>0</v>
      </c>
      <c r="M115" s="49">
        <v>380</v>
      </c>
      <c r="N115" s="49" t="s">
        <v>720</v>
      </c>
      <c r="O115" s="49" t="s">
        <v>756</v>
      </c>
    </row>
    <row r="116" spans="1:15">
      <c r="A116" s="49" t="s">
        <v>274</v>
      </c>
      <c r="B116" s="49" t="s">
        <v>692</v>
      </c>
      <c r="C116" s="49" t="s">
        <v>275</v>
      </c>
      <c r="D116" s="49" t="s">
        <v>48</v>
      </c>
      <c r="E116" s="49" t="s">
        <v>688</v>
      </c>
      <c r="F116" s="49" t="s">
        <v>49</v>
      </c>
      <c r="G116" s="49" t="s">
        <v>64</v>
      </c>
      <c r="H116" s="49" t="s">
        <v>710</v>
      </c>
      <c r="I116" s="49" t="s">
        <v>874</v>
      </c>
      <c r="J116" s="49">
        <v>1.7</v>
      </c>
      <c r="K116" s="49">
        <v>1.7</v>
      </c>
      <c r="L116" s="49">
        <v>0</v>
      </c>
      <c r="M116" s="49">
        <v>230</v>
      </c>
      <c r="N116" s="49" t="s">
        <v>720</v>
      </c>
      <c r="O116" s="49" t="s">
        <v>756</v>
      </c>
    </row>
    <row r="117" spans="1:15">
      <c r="A117" s="49" t="s">
        <v>276</v>
      </c>
      <c r="B117" s="49" t="s">
        <v>692</v>
      </c>
      <c r="C117" s="49" t="s">
        <v>277</v>
      </c>
      <c r="D117" s="49" t="s">
        <v>48</v>
      </c>
      <c r="E117" s="49" t="s">
        <v>688</v>
      </c>
      <c r="F117" s="49" t="s">
        <v>49</v>
      </c>
      <c r="G117" s="49" t="s">
        <v>64</v>
      </c>
      <c r="H117" s="49" t="s">
        <v>710</v>
      </c>
      <c r="I117" s="49" t="s">
        <v>875</v>
      </c>
      <c r="J117" s="49">
        <v>16.5</v>
      </c>
      <c r="K117" s="49">
        <v>16.5</v>
      </c>
      <c r="L117" s="49">
        <v>0</v>
      </c>
      <c r="M117" s="49">
        <v>380</v>
      </c>
      <c r="N117" s="49" t="s">
        <v>720</v>
      </c>
      <c r="O117" s="49" t="s">
        <v>756</v>
      </c>
    </row>
    <row r="118" spans="1:15">
      <c r="A118" s="49" t="s">
        <v>278</v>
      </c>
      <c r="B118" s="49" t="s">
        <v>692</v>
      </c>
      <c r="C118" s="49" t="s">
        <v>876</v>
      </c>
      <c r="D118" s="49" t="s">
        <v>48</v>
      </c>
      <c r="E118" s="49" t="s">
        <v>688</v>
      </c>
      <c r="F118" s="49" t="s">
        <v>49</v>
      </c>
      <c r="G118" s="49" t="s">
        <v>64</v>
      </c>
      <c r="H118" s="49" t="s">
        <v>710</v>
      </c>
      <c r="I118" s="49" t="s">
        <v>877</v>
      </c>
      <c r="J118" s="49">
        <v>1.7</v>
      </c>
      <c r="K118" s="49">
        <v>1.7</v>
      </c>
      <c r="L118" s="49">
        <v>0</v>
      </c>
      <c r="M118" s="49">
        <v>230</v>
      </c>
      <c r="N118" s="49" t="s">
        <v>720</v>
      </c>
      <c r="O118" s="49" t="s">
        <v>756</v>
      </c>
    </row>
    <row r="119" spans="1:15">
      <c r="A119" s="49" t="s">
        <v>279</v>
      </c>
      <c r="B119" s="49" t="s">
        <v>692</v>
      </c>
      <c r="C119" s="49" t="s">
        <v>876</v>
      </c>
      <c r="D119" s="49" t="s">
        <v>48</v>
      </c>
      <c r="E119" s="49" t="s">
        <v>688</v>
      </c>
      <c r="F119" s="49" t="s">
        <v>49</v>
      </c>
      <c r="G119" s="49" t="s">
        <v>64</v>
      </c>
      <c r="H119" s="49" t="s">
        <v>710</v>
      </c>
      <c r="I119" s="49" t="s">
        <v>878</v>
      </c>
      <c r="J119" s="49">
        <v>3.3</v>
      </c>
      <c r="K119" s="49">
        <v>3.3</v>
      </c>
      <c r="L119" s="49">
        <v>0</v>
      </c>
      <c r="M119" s="49">
        <v>230</v>
      </c>
      <c r="N119" s="49" t="s">
        <v>720</v>
      </c>
      <c r="O119" s="49" t="s">
        <v>756</v>
      </c>
    </row>
    <row r="120" spans="1:15">
      <c r="A120" s="49" t="s">
        <v>280</v>
      </c>
      <c r="B120" s="49" t="s">
        <v>692</v>
      </c>
      <c r="C120" s="49" t="s">
        <v>879</v>
      </c>
      <c r="D120" s="49" t="s">
        <v>48</v>
      </c>
      <c r="E120" s="49" t="s">
        <v>688</v>
      </c>
      <c r="F120" s="49" t="s">
        <v>49</v>
      </c>
      <c r="G120" s="49" t="s">
        <v>64</v>
      </c>
      <c r="H120" s="49" t="s">
        <v>710</v>
      </c>
      <c r="I120" s="49" t="s">
        <v>880</v>
      </c>
      <c r="J120" s="49">
        <v>1.7</v>
      </c>
      <c r="K120" s="49">
        <v>1.7</v>
      </c>
      <c r="L120" s="49">
        <v>0</v>
      </c>
      <c r="M120" s="49">
        <v>230</v>
      </c>
      <c r="N120" s="49" t="s">
        <v>720</v>
      </c>
      <c r="O120" s="49" t="s">
        <v>756</v>
      </c>
    </row>
    <row r="121" spans="1:15">
      <c r="A121" s="49" t="s">
        <v>881</v>
      </c>
      <c r="B121" s="49" t="s">
        <v>692</v>
      </c>
      <c r="C121" s="49" t="s">
        <v>882</v>
      </c>
      <c r="D121" s="49" t="s">
        <v>48</v>
      </c>
      <c r="E121" s="49" t="s">
        <v>688</v>
      </c>
      <c r="F121" s="49" t="s">
        <v>49</v>
      </c>
      <c r="G121" s="49" t="s">
        <v>64</v>
      </c>
      <c r="H121" s="49" t="s">
        <v>710</v>
      </c>
      <c r="I121" s="49" t="s">
        <v>883</v>
      </c>
      <c r="J121" s="49">
        <v>1.7</v>
      </c>
      <c r="K121" s="49">
        <v>1.7</v>
      </c>
      <c r="L121" s="49">
        <v>0</v>
      </c>
      <c r="M121" s="49">
        <v>230</v>
      </c>
      <c r="N121" s="49" t="s">
        <v>720</v>
      </c>
      <c r="O121" s="49" t="s">
        <v>756</v>
      </c>
    </row>
    <row r="122" spans="1:15">
      <c r="A122" s="49" t="s">
        <v>281</v>
      </c>
      <c r="B122" s="49" t="s">
        <v>692</v>
      </c>
      <c r="C122" s="49" t="s">
        <v>879</v>
      </c>
      <c r="D122" s="49" t="s">
        <v>48</v>
      </c>
      <c r="E122" s="49" t="s">
        <v>688</v>
      </c>
      <c r="F122" s="49" t="s">
        <v>49</v>
      </c>
      <c r="G122" s="49" t="s">
        <v>64</v>
      </c>
      <c r="H122" s="49" t="s">
        <v>710</v>
      </c>
      <c r="I122" s="49" t="s">
        <v>884</v>
      </c>
      <c r="J122" s="49">
        <v>3.3</v>
      </c>
      <c r="K122" s="49">
        <v>3.3</v>
      </c>
      <c r="L122" s="49">
        <v>0</v>
      </c>
      <c r="M122" s="49">
        <v>380</v>
      </c>
      <c r="N122" s="49" t="s">
        <v>720</v>
      </c>
      <c r="O122" s="49" t="s">
        <v>756</v>
      </c>
    </row>
    <row r="123" spans="1:15">
      <c r="A123" s="49" t="s">
        <v>282</v>
      </c>
      <c r="B123" s="49" t="s">
        <v>692</v>
      </c>
      <c r="C123" s="49" t="s">
        <v>885</v>
      </c>
      <c r="D123" s="49" t="s">
        <v>48</v>
      </c>
      <c r="E123" s="49" t="s">
        <v>688</v>
      </c>
      <c r="F123" s="49" t="s">
        <v>49</v>
      </c>
      <c r="G123" s="49" t="s">
        <v>64</v>
      </c>
      <c r="H123" s="49" t="s">
        <v>710</v>
      </c>
      <c r="I123" s="49" t="s">
        <v>886</v>
      </c>
      <c r="J123" s="49">
        <v>5</v>
      </c>
      <c r="K123" s="49">
        <v>5</v>
      </c>
      <c r="L123" s="49">
        <v>0</v>
      </c>
      <c r="M123" s="49">
        <v>230</v>
      </c>
      <c r="N123" s="49" t="s">
        <v>720</v>
      </c>
      <c r="O123" s="49" t="s">
        <v>756</v>
      </c>
    </row>
    <row r="124" spans="1:15">
      <c r="A124" s="49" t="s">
        <v>283</v>
      </c>
      <c r="B124" s="49" t="s">
        <v>692</v>
      </c>
      <c r="C124" s="49" t="s">
        <v>887</v>
      </c>
      <c r="D124" s="49" t="s">
        <v>48</v>
      </c>
      <c r="E124" s="49" t="s">
        <v>688</v>
      </c>
      <c r="F124" s="49" t="s">
        <v>49</v>
      </c>
      <c r="G124" s="49" t="s">
        <v>64</v>
      </c>
      <c r="H124" s="49" t="s">
        <v>710</v>
      </c>
      <c r="I124" s="49" t="s">
        <v>888</v>
      </c>
      <c r="J124" s="49">
        <v>6.6</v>
      </c>
      <c r="K124" s="49">
        <v>6.6</v>
      </c>
      <c r="L124" s="49">
        <v>0</v>
      </c>
      <c r="M124" s="49">
        <v>230</v>
      </c>
      <c r="N124" s="49" t="s">
        <v>720</v>
      </c>
      <c r="O124" s="49" t="s">
        <v>756</v>
      </c>
    </row>
    <row r="125" spans="1:15">
      <c r="A125" s="49" t="s">
        <v>284</v>
      </c>
      <c r="B125" s="49" t="s">
        <v>692</v>
      </c>
      <c r="C125" s="49" t="s">
        <v>887</v>
      </c>
      <c r="D125" s="49" t="s">
        <v>48</v>
      </c>
      <c r="E125" s="49" t="s">
        <v>688</v>
      </c>
      <c r="F125" s="49" t="s">
        <v>49</v>
      </c>
      <c r="G125" s="49" t="s">
        <v>64</v>
      </c>
      <c r="H125" s="49" t="s">
        <v>710</v>
      </c>
      <c r="I125" s="49" t="s">
        <v>889</v>
      </c>
      <c r="J125" s="49">
        <v>1.7</v>
      </c>
      <c r="K125" s="49">
        <v>1.7</v>
      </c>
      <c r="L125" s="49">
        <v>0</v>
      </c>
      <c r="M125" s="49">
        <v>230</v>
      </c>
      <c r="N125" s="49" t="s">
        <v>720</v>
      </c>
      <c r="O125" s="49" t="s">
        <v>756</v>
      </c>
    </row>
    <row r="126" spans="1:15">
      <c r="A126" s="49" t="s">
        <v>285</v>
      </c>
      <c r="B126" s="49" t="s">
        <v>692</v>
      </c>
      <c r="C126" s="49" t="s">
        <v>286</v>
      </c>
      <c r="D126" s="49" t="s">
        <v>48</v>
      </c>
      <c r="E126" s="49" t="s">
        <v>688</v>
      </c>
      <c r="F126" s="49" t="s">
        <v>49</v>
      </c>
      <c r="G126" s="49" t="s">
        <v>64</v>
      </c>
      <c r="H126" s="49" t="s">
        <v>710</v>
      </c>
      <c r="I126" s="49" t="s">
        <v>890</v>
      </c>
      <c r="J126" s="49">
        <v>16.5</v>
      </c>
      <c r="K126" s="49">
        <v>16.5</v>
      </c>
      <c r="L126" s="49">
        <v>0</v>
      </c>
      <c r="M126" s="49">
        <v>380</v>
      </c>
      <c r="N126" s="49" t="s">
        <v>720</v>
      </c>
      <c r="O126" s="49" t="s">
        <v>756</v>
      </c>
    </row>
    <row r="127" spans="1:15">
      <c r="A127" s="49" t="s">
        <v>287</v>
      </c>
      <c r="B127" s="49" t="s">
        <v>692</v>
      </c>
      <c r="C127" s="49" t="s">
        <v>891</v>
      </c>
      <c r="D127" s="49" t="s">
        <v>48</v>
      </c>
      <c r="E127" s="49" t="s">
        <v>688</v>
      </c>
      <c r="F127" s="49" t="s">
        <v>49</v>
      </c>
      <c r="G127" s="49" t="s">
        <v>64</v>
      </c>
      <c r="H127" s="49" t="s">
        <v>710</v>
      </c>
      <c r="I127" s="49" t="s">
        <v>892</v>
      </c>
      <c r="J127" s="49">
        <v>1.7</v>
      </c>
      <c r="K127" s="49">
        <v>1.7</v>
      </c>
      <c r="L127" s="49">
        <v>0</v>
      </c>
      <c r="M127" s="49">
        <v>230</v>
      </c>
      <c r="N127" s="49" t="s">
        <v>720</v>
      </c>
      <c r="O127" s="49" t="s">
        <v>756</v>
      </c>
    </row>
    <row r="128" spans="1:15">
      <c r="A128" s="49" t="s">
        <v>288</v>
      </c>
      <c r="B128" s="49" t="s">
        <v>692</v>
      </c>
      <c r="C128" s="49" t="s">
        <v>891</v>
      </c>
      <c r="D128" s="49" t="s">
        <v>48</v>
      </c>
      <c r="E128" s="49" t="s">
        <v>688</v>
      </c>
      <c r="F128" s="49" t="s">
        <v>49</v>
      </c>
      <c r="G128" s="49" t="s">
        <v>64</v>
      </c>
      <c r="H128" s="49" t="s">
        <v>710</v>
      </c>
      <c r="I128" s="49" t="s">
        <v>893</v>
      </c>
      <c r="J128" s="49">
        <v>1.7</v>
      </c>
      <c r="K128" s="49">
        <v>1.7</v>
      </c>
      <c r="L128" s="49">
        <v>0</v>
      </c>
      <c r="M128" s="49">
        <v>230</v>
      </c>
      <c r="N128" s="49" t="s">
        <v>720</v>
      </c>
      <c r="O128" s="49" t="s">
        <v>756</v>
      </c>
    </row>
    <row r="129" spans="1:15">
      <c r="A129" s="49" t="s">
        <v>289</v>
      </c>
      <c r="B129" s="49" t="s">
        <v>692</v>
      </c>
      <c r="C129" s="49" t="s">
        <v>290</v>
      </c>
      <c r="D129" s="49" t="s">
        <v>48</v>
      </c>
      <c r="E129" s="49" t="s">
        <v>688</v>
      </c>
      <c r="F129" s="49" t="s">
        <v>49</v>
      </c>
      <c r="G129" s="49" t="s">
        <v>64</v>
      </c>
      <c r="H129" s="49" t="s">
        <v>710</v>
      </c>
      <c r="I129" s="49" t="s">
        <v>894</v>
      </c>
      <c r="J129" s="49">
        <v>16.5</v>
      </c>
      <c r="K129" s="49">
        <v>16.5</v>
      </c>
      <c r="L129" s="49">
        <v>0</v>
      </c>
      <c r="M129" s="49">
        <v>380</v>
      </c>
      <c r="N129" s="49" t="s">
        <v>720</v>
      </c>
      <c r="O129" s="49" t="s">
        <v>756</v>
      </c>
    </row>
    <row r="130" spans="1:15">
      <c r="A130" s="49" t="s">
        <v>291</v>
      </c>
      <c r="B130" s="49" t="s">
        <v>692</v>
      </c>
      <c r="C130" s="49" t="s">
        <v>292</v>
      </c>
      <c r="D130" s="49" t="s">
        <v>48</v>
      </c>
      <c r="E130" s="49" t="s">
        <v>688</v>
      </c>
      <c r="F130" s="49" t="s">
        <v>49</v>
      </c>
      <c r="G130" s="49" t="s">
        <v>64</v>
      </c>
      <c r="H130" s="49" t="s">
        <v>710</v>
      </c>
      <c r="I130" s="49" t="s">
        <v>895</v>
      </c>
      <c r="J130" s="49">
        <v>6.6</v>
      </c>
      <c r="K130" s="49">
        <v>6.6</v>
      </c>
      <c r="L130" s="49">
        <v>0</v>
      </c>
      <c r="M130" s="49">
        <v>380</v>
      </c>
      <c r="N130" s="49" t="s">
        <v>720</v>
      </c>
      <c r="O130" s="49" t="s">
        <v>756</v>
      </c>
    </row>
    <row r="131" spans="1:15">
      <c r="A131" s="49" t="s">
        <v>293</v>
      </c>
      <c r="B131" s="49" t="s">
        <v>692</v>
      </c>
      <c r="C131" s="49" t="s">
        <v>896</v>
      </c>
      <c r="D131" s="49" t="s">
        <v>48</v>
      </c>
      <c r="E131" s="49" t="s">
        <v>688</v>
      </c>
      <c r="F131" s="49" t="s">
        <v>49</v>
      </c>
      <c r="G131" s="49" t="s">
        <v>64</v>
      </c>
      <c r="H131" s="49" t="s">
        <v>710</v>
      </c>
      <c r="I131" s="49" t="s">
        <v>897</v>
      </c>
      <c r="J131" s="49">
        <v>1.7</v>
      </c>
      <c r="K131" s="49">
        <v>1.7</v>
      </c>
      <c r="L131" s="49">
        <v>0</v>
      </c>
      <c r="M131" s="49">
        <v>230</v>
      </c>
      <c r="N131" s="49" t="s">
        <v>720</v>
      </c>
      <c r="O131" s="49" t="s">
        <v>756</v>
      </c>
    </row>
    <row r="132" spans="1:15">
      <c r="A132" s="49" t="s">
        <v>294</v>
      </c>
      <c r="B132" s="49" t="s">
        <v>692</v>
      </c>
      <c r="C132" s="49" t="s">
        <v>896</v>
      </c>
      <c r="D132" s="49" t="s">
        <v>48</v>
      </c>
      <c r="E132" s="49" t="s">
        <v>688</v>
      </c>
      <c r="F132" s="49" t="s">
        <v>49</v>
      </c>
      <c r="G132" s="49" t="s">
        <v>64</v>
      </c>
      <c r="H132" s="49" t="s">
        <v>710</v>
      </c>
      <c r="I132" s="49" t="s">
        <v>898</v>
      </c>
      <c r="J132" s="49">
        <v>3.3</v>
      </c>
      <c r="K132" s="49">
        <v>3.3</v>
      </c>
      <c r="L132" s="49">
        <v>0</v>
      </c>
      <c r="M132" s="49">
        <v>230</v>
      </c>
      <c r="N132" s="49" t="s">
        <v>720</v>
      </c>
      <c r="O132" s="49" t="s">
        <v>756</v>
      </c>
    </row>
    <row r="133" spans="1:15">
      <c r="A133" s="49" t="s">
        <v>295</v>
      </c>
      <c r="B133" s="49" t="s">
        <v>692</v>
      </c>
      <c r="C133" s="49" t="s">
        <v>896</v>
      </c>
      <c r="D133" s="49" t="s">
        <v>48</v>
      </c>
      <c r="E133" s="49" t="s">
        <v>688</v>
      </c>
      <c r="F133" s="49" t="s">
        <v>49</v>
      </c>
      <c r="G133" s="49" t="s">
        <v>64</v>
      </c>
      <c r="H133" s="49" t="s">
        <v>710</v>
      </c>
      <c r="I133" s="49" t="s">
        <v>899</v>
      </c>
      <c r="J133" s="49">
        <v>1.7</v>
      </c>
      <c r="K133" s="49">
        <v>1.7</v>
      </c>
      <c r="L133" s="49">
        <v>0</v>
      </c>
      <c r="M133" s="49">
        <v>230</v>
      </c>
      <c r="N133" s="49" t="s">
        <v>720</v>
      </c>
      <c r="O133" s="49" t="s">
        <v>756</v>
      </c>
    </row>
    <row r="134" spans="1:15">
      <c r="A134" s="49" t="s">
        <v>296</v>
      </c>
      <c r="B134" s="49" t="s">
        <v>692</v>
      </c>
      <c r="C134" s="49" t="s">
        <v>900</v>
      </c>
      <c r="D134" s="49" t="s">
        <v>48</v>
      </c>
      <c r="E134" s="49" t="s">
        <v>688</v>
      </c>
      <c r="F134" s="49" t="s">
        <v>49</v>
      </c>
      <c r="G134" s="49" t="s">
        <v>64</v>
      </c>
      <c r="H134" s="49" t="s">
        <v>710</v>
      </c>
      <c r="I134" s="49" t="s">
        <v>901</v>
      </c>
      <c r="J134" s="49">
        <v>6.6</v>
      </c>
      <c r="K134" s="49">
        <v>6.6</v>
      </c>
      <c r="L134" s="49">
        <v>0</v>
      </c>
      <c r="M134" s="49">
        <v>230</v>
      </c>
      <c r="N134" s="49" t="s">
        <v>720</v>
      </c>
      <c r="O134" s="49" t="s">
        <v>756</v>
      </c>
    </row>
    <row r="135" spans="1:15">
      <c r="A135" s="49" t="s">
        <v>297</v>
      </c>
      <c r="B135" s="49" t="s">
        <v>692</v>
      </c>
      <c r="C135" s="49" t="s">
        <v>902</v>
      </c>
      <c r="D135" s="49" t="s">
        <v>48</v>
      </c>
      <c r="E135" s="49" t="s">
        <v>688</v>
      </c>
      <c r="F135" s="49" t="s">
        <v>49</v>
      </c>
      <c r="G135" s="49" t="s">
        <v>64</v>
      </c>
      <c r="H135" s="49" t="s">
        <v>710</v>
      </c>
      <c r="I135" s="49" t="s">
        <v>903</v>
      </c>
      <c r="J135" s="49">
        <v>6.6</v>
      </c>
      <c r="K135" s="49">
        <v>6.6</v>
      </c>
      <c r="L135" s="49">
        <v>0</v>
      </c>
      <c r="M135" s="49">
        <v>230</v>
      </c>
      <c r="N135" s="49" t="s">
        <v>720</v>
      </c>
      <c r="O135" s="49" t="s">
        <v>756</v>
      </c>
    </row>
    <row r="136" spans="1:15">
      <c r="A136" s="49" t="s">
        <v>298</v>
      </c>
      <c r="B136" s="49" t="s">
        <v>692</v>
      </c>
      <c r="C136" s="49" t="s">
        <v>904</v>
      </c>
      <c r="D136" s="49" t="s">
        <v>48</v>
      </c>
      <c r="E136" s="49" t="s">
        <v>688</v>
      </c>
      <c r="F136" s="49" t="s">
        <v>49</v>
      </c>
      <c r="G136" s="49" t="s">
        <v>64</v>
      </c>
      <c r="H136" s="49" t="s">
        <v>710</v>
      </c>
      <c r="I136" s="49" t="s">
        <v>905</v>
      </c>
      <c r="J136" s="49">
        <v>1.7</v>
      </c>
      <c r="K136" s="49">
        <v>1.7</v>
      </c>
      <c r="L136" s="49">
        <v>0</v>
      </c>
      <c r="M136" s="49">
        <v>230</v>
      </c>
      <c r="N136" s="49" t="s">
        <v>720</v>
      </c>
      <c r="O136" s="49" t="s">
        <v>756</v>
      </c>
    </row>
    <row r="137" spans="1:15">
      <c r="A137" s="49" t="s">
        <v>299</v>
      </c>
      <c r="B137" s="49" t="s">
        <v>692</v>
      </c>
      <c r="C137" s="49" t="s">
        <v>906</v>
      </c>
      <c r="D137" s="49" t="s">
        <v>48</v>
      </c>
      <c r="E137" s="49" t="s">
        <v>688</v>
      </c>
      <c r="F137" s="49" t="s">
        <v>49</v>
      </c>
      <c r="G137" s="49" t="s">
        <v>64</v>
      </c>
      <c r="H137" s="49" t="s">
        <v>710</v>
      </c>
      <c r="I137" s="49" t="s">
        <v>907</v>
      </c>
      <c r="J137" s="49">
        <v>1.7</v>
      </c>
      <c r="K137" s="49">
        <v>1.7</v>
      </c>
      <c r="L137" s="49">
        <v>0</v>
      </c>
      <c r="M137" s="49">
        <v>230</v>
      </c>
      <c r="N137" s="49" t="s">
        <v>720</v>
      </c>
      <c r="O137" s="49" t="s">
        <v>756</v>
      </c>
    </row>
    <row r="138" spans="1:15">
      <c r="A138" s="49" t="s">
        <v>300</v>
      </c>
      <c r="B138" s="49" t="s">
        <v>692</v>
      </c>
      <c r="C138" s="49" t="s">
        <v>908</v>
      </c>
      <c r="D138" s="49" t="s">
        <v>48</v>
      </c>
      <c r="E138" s="49" t="s">
        <v>688</v>
      </c>
      <c r="F138" s="49" t="s">
        <v>49</v>
      </c>
      <c r="G138" s="49" t="s">
        <v>64</v>
      </c>
      <c r="H138" s="49" t="s">
        <v>710</v>
      </c>
      <c r="I138" s="49" t="s">
        <v>909</v>
      </c>
      <c r="J138" s="49">
        <v>1.7</v>
      </c>
      <c r="K138" s="49">
        <v>1.7</v>
      </c>
      <c r="L138" s="49">
        <v>0</v>
      </c>
      <c r="M138" s="49">
        <v>230</v>
      </c>
      <c r="N138" s="49" t="s">
        <v>720</v>
      </c>
      <c r="O138" s="49" t="s">
        <v>756</v>
      </c>
    </row>
    <row r="139" spans="1:15">
      <c r="A139" s="49" t="s">
        <v>301</v>
      </c>
      <c r="B139" s="49" t="s">
        <v>692</v>
      </c>
      <c r="C139" s="49" t="s">
        <v>910</v>
      </c>
      <c r="D139" s="49" t="s">
        <v>48</v>
      </c>
      <c r="E139" s="49" t="s">
        <v>688</v>
      </c>
      <c r="F139" s="49" t="s">
        <v>49</v>
      </c>
      <c r="G139" s="49" t="s">
        <v>64</v>
      </c>
      <c r="H139" s="49" t="s">
        <v>710</v>
      </c>
      <c r="I139" s="49" t="s">
        <v>911</v>
      </c>
      <c r="J139" s="49">
        <v>1.7</v>
      </c>
      <c r="K139" s="49">
        <v>1.7</v>
      </c>
      <c r="L139" s="49">
        <v>0</v>
      </c>
      <c r="M139" s="49">
        <v>230</v>
      </c>
      <c r="N139" s="49" t="s">
        <v>720</v>
      </c>
      <c r="O139" s="49" t="s">
        <v>756</v>
      </c>
    </row>
    <row r="140" spans="1:15">
      <c r="A140" s="49" t="s">
        <v>302</v>
      </c>
      <c r="B140" s="49" t="s">
        <v>692</v>
      </c>
      <c r="C140" s="49" t="s">
        <v>912</v>
      </c>
      <c r="D140" s="49" t="s">
        <v>48</v>
      </c>
      <c r="E140" s="49" t="s">
        <v>688</v>
      </c>
      <c r="F140" s="49" t="s">
        <v>49</v>
      </c>
      <c r="G140" s="49" t="s">
        <v>64</v>
      </c>
      <c r="H140" s="49" t="s">
        <v>710</v>
      </c>
      <c r="I140" s="49" t="s">
        <v>913</v>
      </c>
      <c r="J140" s="49">
        <v>1.7</v>
      </c>
      <c r="K140" s="49">
        <v>1.7</v>
      </c>
      <c r="L140" s="49">
        <v>0</v>
      </c>
      <c r="M140" s="49">
        <v>230</v>
      </c>
      <c r="N140" s="49" t="s">
        <v>720</v>
      </c>
      <c r="O140" s="49" t="s">
        <v>756</v>
      </c>
    </row>
    <row r="141" spans="1:15">
      <c r="A141" s="49" t="s">
        <v>303</v>
      </c>
      <c r="B141" s="49" t="s">
        <v>692</v>
      </c>
      <c r="C141" s="49" t="s">
        <v>914</v>
      </c>
      <c r="D141" s="49" t="s">
        <v>48</v>
      </c>
      <c r="E141" s="49" t="s">
        <v>688</v>
      </c>
      <c r="F141" s="49" t="s">
        <v>49</v>
      </c>
      <c r="G141" s="49" t="s">
        <v>64</v>
      </c>
      <c r="H141" s="49" t="s">
        <v>710</v>
      </c>
      <c r="I141" s="49" t="s">
        <v>915</v>
      </c>
      <c r="J141" s="49">
        <v>1.7</v>
      </c>
      <c r="K141" s="49">
        <v>1.7</v>
      </c>
      <c r="L141" s="49">
        <v>0</v>
      </c>
      <c r="M141" s="49">
        <v>230</v>
      </c>
      <c r="N141" s="49" t="s">
        <v>720</v>
      </c>
      <c r="O141" s="49" t="s">
        <v>756</v>
      </c>
    </row>
    <row r="142" spans="1:15">
      <c r="A142" s="49" t="s">
        <v>304</v>
      </c>
      <c r="B142" s="49" t="s">
        <v>692</v>
      </c>
      <c r="C142" s="49" t="s">
        <v>916</v>
      </c>
      <c r="D142" s="49" t="s">
        <v>48</v>
      </c>
      <c r="E142" s="49" t="s">
        <v>688</v>
      </c>
      <c r="F142" s="49" t="s">
        <v>49</v>
      </c>
      <c r="G142" s="49" t="s">
        <v>64</v>
      </c>
      <c r="H142" s="49" t="s">
        <v>710</v>
      </c>
      <c r="I142" s="49" t="s">
        <v>917</v>
      </c>
      <c r="J142" s="49">
        <v>11</v>
      </c>
      <c r="K142" s="49">
        <v>11</v>
      </c>
      <c r="L142" s="49">
        <v>0</v>
      </c>
      <c r="M142" s="49">
        <v>380</v>
      </c>
      <c r="N142" s="49" t="s">
        <v>720</v>
      </c>
      <c r="O142" s="49" t="s">
        <v>756</v>
      </c>
    </row>
    <row r="143" spans="1:15">
      <c r="A143" s="49" t="s">
        <v>305</v>
      </c>
      <c r="B143" s="49" t="s">
        <v>692</v>
      </c>
      <c r="C143" s="49" t="s">
        <v>918</v>
      </c>
      <c r="D143" s="49" t="s">
        <v>48</v>
      </c>
      <c r="E143" s="49" t="s">
        <v>688</v>
      </c>
      <c r="F143" s="49" t="s">
        <v>49</v>
      </c>
      <c r="G143" s="49" t="s">
        <v>64</v>
      </c>
      <c r="H143" s="49" t="s">
        <v>710</v>
      </c>
      <c r="I143" s="49" t="s">
        <v>919</v>
      </c>
      <c r="J143" s="49">
        <v>3.3</v>
      </c>
      <c r="K143" s="49">
        <v>3.3</v>
      </c>
      <c r="L143" s="49">
        <v>0</v>
      </c>
      <c r="M143" s="49">
        <v>380</v>
      </c>
      <c r="N143" s="49" t="s">
        <v>720</v>
      </c>
      <c r="O143" s="49" t="s">
        <v>756</v>
      </c>
    </row>
    <row r="144" spans="1:15">
      <c r="A144" s="49" t="s">
        <v>306</v>
      </c>
      <c r="B144" s="49" t="s">
        <v>692</v>
      </c>
      <c r="C144" s="49" t="s">
        <v>916</v>
      </c>
      <c r="D144" s="49" t="s">
        <v>48</v>
      </c>
      <c r="E144" s="49" t="s">
        <v>688</v>
      </c>
      <c r="F144" s="49" t="s">
        <v>49</v>
      </c>
      <c r="G144" s="49" t="s">
        <v>64</v>
      </c>
      <c r="H144" s="49" t="s">
        <v>710</v>
      </c>
      <c r="I144" s="49" t="s">
        <v>920</v>
      </c>
      <c r="J144" s="49">
        <v>3.3</v>
      </c>
      <c r="K144" s="49">
        <v>3.3</v>
      </c>
      <c r="L144" s="49">
        <v>0</v>
      </c>
      <c r="M144" s="49">
        <v>230</v>
      </c>
      <c r="N144" s="49" t="s">
        <v>720</v>
      </c>
      <c r="O144" s="49" t="s">
        <v>756</v>
      </c>
    </row>
    <row r="145" spans="1:15">
      <c r="A145" s="49" t="s">
        <v>307</v>
      </c>
      <c r="B145" s="49" t="s">
        <v>692</v>
      </c>
      <c r="C145" s="49" t="s">
        <v>308</v>
      </c>
      <c r="D145" s="49" t="s">
        <v>48</v>
      </c>
      <c r="E145" s="49" t="s">
        <v>688</v>
      </c>
      <c r="F145" s="49" t="s">
        <v>49</v>
      </c>
      <c r="G145" s="49" t="s">
        <v>64</v>
      </c>
      <c r="H145" s="49" t="s">
        <v>710</v>
      </c>
      <c r="I145" s="49" t="s">
        <v>921</v>
      </c>
      <c r="J145" s="49">
        <v>16.5</v>
      </c>
      <c r="K145" s="49">
        <v>16.5</v>
      </c>
      <c r="L145" s="49">
        <v>0</v>
      </c>
      <c r="M145" s="49">
        <v>380</v>
      </c>
      <c r="N145" s="49" t="s">
        <v>720</v>
      </c>
      <c r="O145" s="49" t="s">
        <v>756</v>
      </c>
    </row>
    <row r="146" spans="1:15">
      <c r="A146" s="49" t="s">
        <v>309</v>
      </c>
      <c r="B146" s="49" t="s">
        <v>692</v>
      </c>
      <c r="C146" s="49" t="s">
        <v>310</v>
      </c>
      <c r="D146" s="49" t="s">
        <v>48</v>
      </c>
      <c r="E146" s="49" t="s">
        <v>688</v>
      </c>
      <c r="F146" s="49" t="s">
        <v>49</v>
      </c>
      <c r="G146" s="49" t="s">
        <v>64</v>
      </c>
      <c r="H146" s="49" t="s">
        <v>710</v>
      </c>
      <c r="I146" s="49" t="s">
        <v>922</v>
      </c>
      <c r="J146" s="49">
        <v>16.5</v>
      </c>
      <c r="K146" s="49">
        <v>16.5</v>
      </c>
      <c r="L146" s="49">
        <v>0</v>
      </c>
      <c r="M146" s="49">
        <v>380</v>
      </c>
      <c r="N146" s="49" t="s">
        <v>720</v>
      </c>
      <c r="O146" s="49" t="s">
        <v>756</v>
      </c>
    </row>
    <row r="147" spans="1:15">
      <c r="A147" s="49" t="s">
        <v>311</v>
      </c>
      <c r="B147" s="49" t="s">
        <v>692</v>
      </c>
      <c r="C147" s="49" t="s">
        <v>312</v>
      </c>
      <c r="D147" s="49" t="s">
        <v>48</v>
      </c>
      <c r="E147" s="49" t="s">
        <v>688</v>
      </c>
      <c r="F147" s="49" t="s">
        <v>49</v>
      </c>
      <c r="G147" s="49" t="s">
        <v>64</v>
      </c>
      <c r="H147" s="49" t="s">
        <v>710</v>
      </c>
      <c r="I147" s="49" t="s">
        <v>923</v>
      </c>
      <c r="J147" s="49">
        <v>30</v>
      </c>
      <c r="K147" s="49">
        <v>30</v>
      </c>
      <c r="L147" s="49">
        <v>0</v>
      </c>
      <c r="M147" s="49">
        <v>380</v>
      </c>
      <c r="N147" s="49" t="s">
        <v>720</v>
      </c>
      <c r="O147" s="49" t="s">
        <v>756</v>
      </c>
    </row>
    <row r="148" spans="1:15">
      <c r="A148" s="49" t="s">
        <v>313</v>
      </c>
      <c r="B148" s="49" t="s">
        <v>692</v>
      </c>
      <c r="C148" s="49" t="s">
        <v>314</v>
      </c>
      <c r="D148" s="49" t="s">
        <v>48</v>
      </c>
      <c r="E148" s="49" t="s">
        <v>688</v>
      </c>
      <c r="F148" s="49" t="s">
        <v>49</v>
      </c>
      <c r="G148" s="49" t="s">
        <v>64</v>
      </c>
      <c r="H148" s="49" t="s">
        <v>710</v>
      </c>
      <c r="I148" s="49" t="s">
        <v>924</v>
      </c>
      <c r="J148" s="49">
        <v>18</v>
      </c>
      <c r="K148" s="49">
        <v>18</v>
      </c>
      <c r="L148" s="49">
        <v>0</v>
      </c>
      <c r="M148" s="49">
        <v>380</v>
      </c>
      <c r="N148" s="49" t="s">
        <v>720</v>
      </c>
      <c r="O148" s="49" t="s">
        <v>756</v>
      </c>
    </row>
    <row r="149" spans="1:15">
      <c r="A149" s="49" t="s">
        <v>315</v>
      </c>
      <c r="B149" s="49" t="s">
        <v>692</v>
      </c>
      <c r="C149" s="49" t="s">
        <v>316</v>
      </c>
      <c r="D149" s="49" t="s">
        <v>48</v>
      </c>
      <c r="E149" s="49" t="s">
        <v>688</v>
      </c>
      <c r="F149" s="49" t="s">
        <v>49</v>
      </c>
      <c r="G149" s="49" t="s">
        <v>64</v>
      </c>
      <c r="H149" s="49" t="s">
        <v>710</v>
      </c>
      <c r="I149" s="49" t="s">
        <v>925</v>
      </c>
      <c r="J149" s="49">
        <v>19</v>
      </c>
      <c r="K149" s="49">
        <v>19</v>
      </c>
      <c r="L149" s="49">
        <v>0</v>
      </c>
      <c r="M149" s="49">
        <v>380</v>
      </c>
      <c r="N149" s="49" t="s">
        <v>720</v>
      </c>
      <c r="O149" s="49" t="s">
        <v>756</v>
      </c>
    </row>
    <row r="150" spans="1:15">
      <c r="A150" s="49" t="s">
        <v>317</v>
      </c>
      <c r="B150" s="49" t="s">
        <v>692</v>
      </c>
      <c r="C150" s="49" t="s">
        <v>318</v>
      </c>
      <c r="D150" s="49" t="s">
        <v>48</v>
      </c>
      <c r="E150" s="49" t="s">
        <v>688</v>
      </c>
      <c r="F150" s="49" t="s">
        <v>49</v>
      </c>
      <c r="G150" s="49" t="s">
        <v>64</v>
      </c>
      <c r="H150" s="49" t="s">
        <v>710</v>
      </c>
      <c r="I150" s="49" t="s">
        <v>926</v>
      </c>
      <c r="J150" s="49">
        <v>25</v>
      </c>
      <c r="K150" s="49">
        <v>25</v>
      </c>
      <c r="L150" s="49">
        <v>0</v>
      </c>
      <c r="M150" s="49">
        <v>380</v>
      </c>
      <c r="N150" s="49" t="s">
        <v>720</v>
      </c>
      <c r="O150" s="49" t="s">
        <v>756</v>
      </c>
    </row>
    <row r="151" spans="1:15">
      <c r="A151" s="49" t="s">
        <v>319</v>
      </c>
      <c r="B151" s="49" t="s">
        <v>692</v>
      </c>
      <c r="C151" s="49" t="s">
        <v>320</v>
      </c>
      <c r="D151" s="49" t="s">
        <v>48</v>
      </c>
      <c r="E151" s="49" t="s">
        <v>688</v>
      </c>
      <c r="F151" s="49" t="s">
        <v>49</v>
      </c>
      <c r="G151" s="49" t="s">
        <v>64</v>
      </c>
      <c r="H151" s="49" t="s">
        <v>710</v>
      </c>
      <c r="I151" s="49" t="s">
        <v>927</v>
      </c>
      <c r="J151" s="49">
        <v>11</v>
      </c>
      <c r="K151" s="49">
        <v>11</v>
      </c>
      <c r="L151" s="49">
        <v>0</v>
      </c>
      <c r="M151" s="49">
        <v>230</v>
      </c>
      <c r="N151" s="49" t="s">
        <v>720</v>
      </c>
      <c r="O151" s="49" t="s">
        <v>756</v>
      </c>
    </row>
    <row r="152" spans="1:15">
      <c r="A152" s="49" t="s">
        <v>321</v>
      </c>
      <c r="B152" s="49" t="s">
        <v>692</v>
      </c>
      <c r="C152" s="49" t="s">
        <v>322</v>
      </c>
      <c r="D152" s="49" t="s">
        <v>48</v>
      </c>
      <c r="E152" s="49" t="s">
        <v>688</v>
      </c>
      <c r="F152" s="49" t="s">
        <v>49</v>
      </c>
      <c r="G152" s="49" t="s">
        <v>64</v>
      </c>
      <c r="H152" s="49" t="s">
        <v>710</v>
      </c>
      <c r="I152" s="49" t="s">
        <v>928</v>
      </c>
      <c r="J152" s="49">
        <v>11</v>
      </c>
      <c r="K152" s="49">
        <v>11</v>
      </c>
      <c r="L152" s="49">
        <v>0</v>
      </c>
      <c r="M152" s="49">
        <v>380</v>
      </c>
      <c r="N152" s="49" t="s">
        <v>720</v>
      </c>
      <c r="O152" s="49" t="s">
        <v>756</v>
      </c>
    </row>
    <row r="153" spans="1:15">
      <c r="A153" s="49" t="s">
        <v>323</v>
      </c>
      <c r="B153" s="49" t="s">
        <v>692</v>
      </c>
      <c r="C153" s="49" t="s">
        <v>324</v>
      </c>
      <c r="D153" s="49" t="s">
        <v>48</v>
      </c>
      <c r="E153" s="49" t="s">
        <v>688</v>
      </c>
      <c r="F153" s="49" t="s">
        <v>49</v>
      </c>
      <c r="G153" s="49" t="s">
        <v>64</v>
      </c>
      <c r="H153" s="49" t="s">
        <v>710</v>
      </c>
      <c r="I153" s="49" t="s">
        <v>929</v>
      </c>
      <c r="J153" s="49">
        <v>3.3</v>
      </c>
      <c r="K153" s="49">
        <v>3.3</v>
      </c>
      <c r="L153" s="49">
        <v>0</v>
      </c>
      <c r="M153" s="49">
        <v>230</v>
      </c>
      <c r="N153" s="49" t="s">
        <v>720</v>
      </c>
      <c r="O153" s="49" t="s">
        <v>756</v>
      </c>
    </row>
    <row r="154" spans="1:15">
      <c r="A154" s="49" t="s">
        <v>325</v>
      </c>
      <c r="B154" s="49" t="s">
        <v>692</v>
      </c>
      <c r="C154" s="49" t="s">
        <v>326</v>
      </c>
      <c r="D154" s="49" t="s">
        <v>48</v>
      </c>
      <c r="E154" s="49" t="s">
        <v>688</v>
      </c>
      <c r="F154" s="49" t="s">
        <v>49</v>
      </c>
      <c r="G154" s="49" t="s">
        <v>64</v>
      </c>
      <c r="H154" s="49" t="s">
        <v>710</v>
      </c>
      <c r="I154" s="49" t="s">
        <v>930</v>
      </c>
      <c r="J154" s="49">
        <v>11</v>
      </c>
      <c r="K154" s="49">
        <v>11</v>
      </c>
      <c r="L154" s="49">
        <v>0</v>
      </c>
      <c r="M154" s="49">
        <v>380</v>
      </c>
      <c r="N154" s="49" t="s">
        <v>720</v>
      </c>
      <c r="O154" s="49" t="s">
        <v>756</v>
      </c>
    </row>
    <row r="155" spans="1:15">
      <c r="A155" s="49" t="s">
        <v>327</v>
      </c>
      <c r="B155" s="49" t="s">
        <v>692</v>
      </c>
      <c r="C155" s="49" t="s">
        <v>326</v>
      </c>
      <c r="D155" s="49" t="s">
        <v>48</v>
      </c>
      <c r="E155" s="49" t="s">
        <v>688</v>
      </c>
      <c r="F155" s="49" t="s">
        <v>49</v>
      </c>
      <c r="G155" s="49" t="s">
        <v>64</v>
      </c>
      <c r="H155" s="49" t="s">
        <v>710</v>
      </c>
      <c r="I155" s="49" t="s">
        <v>931</v>
      </c>
      <c r="J155" s="49">
        <v>11</v>
      </c>
      <c r="K155" s="49">
        <v>11</v>
      </c>
      <c r="L155" s="49">
        <v>0</v>
      </c>
      <c r="M155" s="49">
        <v>380</v>
      </c>
      <c r="N155" s="49" t="s">
        <v>720</v>
      </c>
      <c r="O155" s="49" t="s">
        <v>756</v>
      </c>
    </row>
    <row r="156" spans="1:15">
      <c r="A156" s="49" t="s">
        <v>328</v>
      </c>
      <c r="B156" s="49" t="s">
        <v>692</v>
      </c>
      <c r="C156" s="49" t="s">
        <v>329</v>
      </c>
      <c r="D156" s="49" t="s">
        <v>48</v>
      </c>
      <c r="E156" s="49" t="s">
        <v>688</v>
      </c>
      <c r="F156" s="49" t="s">
        <v>49</v>
      </c>
      <c r="G156" s="49" t="s">
        <v>64</v>
      </c>
      <c r="H156" s="49" t="s">
        <v>710</v>
      </c>
      <c r="I156" s="49" t="s">
        <v>932</v>
      </c>
      <c r="J156" s="49">
        <v>3.3</v>
      </c>
      <c r="K156" s="49">
        <v>3.3</v>
      </c>
      <c r="L156" s="49">
        <v>0</v>
      </c>
      <c r="M156" s="49">
        <v>230</v>
      </c>
      <c r="N156" s="49" t="s">
        <v>720</v>
      </c>
      <c r="O156" s="49" t="s">
        <v>756</v>
      </c>
    </row>
    <row r="157" spans="1:15">
      <c r="A157" s="49" t="s">
        <v>330</v>
      </c>
      <c r="B157" s="49" t="s">
        <v>692</v>
      </c>
      <c r="C157" s="49" t="s">
        <v>331</v>
      </c>
      <c r="D157" s="49" t="s">
        <v>48</v>
      </c>
      <c r="E157" s="49" t="s">
        <v>688</v>
      </c>
      <c r="F157" s="49" t="s">
        <v>49</v>
      </c>
      <c r="G157" s="49" t="s">
        <v>64</v>
      </c>
      <c r="H157" s="49" t="s">
        <v>710</v>
      </c>
      <c r="I157" s="49" t="s">
        <v>933</v>
      </c>
      <c r="J157" s="49">
        <v>35</v>
      </c>
      <c r="K157" s="49">
        <v>35</v>
      </c>
      <c r="L157" s="49">
        <v>0</v>
      </c>
      <c r="M157" s="49">
        <v>380</v>
      </c>
      <c r="N157" s="49" t="s">
        <v>720</v>
      </c>
      <c r="O157" s="49" t="s">
        <v>756</v>
      </c>
    </row>
    <row r="158" spans="1:15">
      <c r="A158" s="49" t="s">
        <v>332</v>
      </c>
      <c r="B158" s="49" t="s">
        <v>692</v>
      </c>
      <c r="C158" s="49" t="s">
        <v>333</v>
      </c>
      <c r="D158" s="49" t="s">
        <v>48</v>
      </c>
      <c r="E158" s="49" t="s">
        <v>688</v>
      </c>
      <c r="F158" s="49" t="s">
        <v>49</v>
      </c>
      <c r="G158" s="49" t="s">
        <v>64</v>
      </c>
      <c r="H158" s="49" t="s">
        <v>710</v>
      </c>
      <c r="I158" s="49" t="s">
        <v>934</v>
      </c>
      <c r="J158" s="49">
        <v>11</v>
      </c>
      <c r="K158" s="49">
        <v>11</v>
      </c>
      <c r="L158" s="49">
        <v>0</v>
      </c>
      <c r="M158" s="49">
        <v>380</v>
      </c>
      <c r="N158" s="49" t="s">
        <v>720</v>
      </c>
      <c r="O158" s="49" t="s">
        <v>756</v>
      </c>
    </row>
    <row r="159" spans="1:15">
      <c r="A159" s="49" t="s">
        <v>334</v>
      </c>
      <c r="B159" s="49" t="s">
        <v>692</v>
      </c>
      <c r="C159" s="49" t="s">
        <v>935</v>
      </c>
      <c r="D159" s="49" t="s">
        <v>48</v>
      </c>
      <c r="E159" s="49" t="s">
        <v>688</v>
      </c>
      <c r="F159" s="49" t="s">
        <v>49</v>
      </c>
      <c r="G159" s="49" t="s">
        <v>64</v>
      </c>
      <c r="H159" s="49" t="s">
        <v>710</v>
      </c>
      <c r="I159" s="49" t="s">
        <v>936</v>
      </c>
      <c r="J159" s="49">
        <v>1.7</v>
      </c>
      <c r="K159" s="49">
        <v>1.7</v>
      </c>
      <c r="L159" s="49">
        <v>0</v>
      </c>
      <c r="M159" s="49">
        <v>380</v>
      </c>
      <c r="N159" s="49" t="s">
        <v>720</v>
      </c>
      <c r="O159" s="49" t="s">
        <v>756</v>
      </c>
    </row>
    <row r="160" spans="1:15">
      <c r="A160" s="49" t="s">
        <v>335</v>
      </c>
      <c r="B160" s="49" t="s">
        <v>692</v>
      </c>
      <c r="C160" s="49" t="s">
        <v>336</v>
      </c>
      <c r="D160" s="49" t="s">
        <v>48</v>
      </c>
      <c r="E160" s="49" t="s">
        <v>688</v>
      </c>
      <c r="F160" s="49" t="s">
        <v>49</v>
      </c>
      <c r="G160" s="49" t="s">
        <v>64</v>
      </c>
      <c r="H160" s="49" t="s">
        <v>710</v>
      </c>
      <c r="I160" s="49" t="s">
        <v>937</v>
      </c>
      <c r="J160" s="49">
        <v>3.3</v>
      </c>
      <c r="K160" s="49">
        <v>3.3</v>
      </c>
      <c r="L160" s="49">
        <v>0</v>
      </c>
      <c r="M160" s="49">
        <v>230</v>
      </c>
      <c r="N160" s="49" t="s">
        <v>720</v>
      </c>
      <c r="O160" s="49" t="s">
        <v>756</v>
      </c>
    </row>
    <row r="161" spans="1:15">
      <c r="A161" s="49" t="s">
        <v>337</v>
      </c>
      <c r="B161" s="49" t="s">
        <v>692</v>
      </c>
      <c r="C161" s="49" t="s">
        <v>338</v>
      </c>
      <c r="D161" s="49" t="s">
        <v>48</v>
      </c>
      <c r="E161" s="49" t="s">
        <v>688</v>
      </c>
      <c r="F161" s="49" t="s">
        <v>49</v>
      </c>
      <c r="G161" s="49" t="s">
        <v>64</v>
      </c>
      <c r="H161" s="49" t="s">
        <v>710</v>
      </c>
      <c r="I161" s="49" t="s">
        <v>938</v>
      </c>
      <c r="J161" s="49">
        <v>11</v>
      </c>
      <c r="K161" s="49">
        <v>11</v>
      </c>
      <c r="L161" s="49">
        <v>0</v>
      </c>
      <c r="M161" s="49">
        <v>380</v>
      </c>
      <c r="N161" s="49" t="s">
        <v>720</v>
      </c>
      <c r="O161" s="49" t="s">
        <v>756</v>
      </c>
    </row>
    <row r="162" spans="1:15">
      <c r="A162" s="49" t="s">
        <v>339</v>
      </c>
      <c r="B162" s="49" t="s">
        <v>692</v>
      </c>
      <c r="C162" s="49" t="s">
        <v>340</v>
      </c>
      <c r="D162" s="49" t="s">
        <v>48</v>
      </c>
      <c r="E162" s="49" t="s">
        <v>688</v>
      </c>
      <c r="F162" s="49" t="s">
        <v>49</v>
      </c>
      <c r="G162" s="49" t="s">
        <v>64</v>
      </c>
      <c r="H162" s="49" t="s">
        <v>710</v>
      </c>
      <c r="I162" s="49" t="s">
        <v>939</v>
      </c>
      <c r="J162" s="49">
        <v>1.7</v>
      </c>
      <c r="K162" s="49">
        <v>1.7</v>
      </c>
      <c r="L162" s="49">
        <v>0</v>
      </c>
      <c r="M162" s="49">
        <v>230</v>
      </c>
      <c r="N162" s="49" t="s">
        <v>720</v>
      </c>
      <c r="O162" s="49" t="s">
        <v>756</v>
      </c>
    </row>
    <row r="163" spans="1:15">
      <c r="A163" s="49" t="s">
        <v>341</v>
      </c>
      <c r="B163" s="49" t="s">
        <v>692</v>
      </c>
      <c r="C163" s="49" t="s">
        <v>940</v>
      </c>
      <c r="D163" s="49" t="s">
        <v>48</v>
      </c>
      <c r="E163" s="49" t="s">
        <v>688</v>
      </c>
      <c r="F163" s="49" t="s">
        <v>49</v>
      </c>
      <c r="G163" s="49" t="s">
        <v>64</v>
      </c>
      <c r="H163" s="49" t="s">
        <v>710</v>
      </c>
      <c r="I163" s="49" t="s">
        <v>941</v>
      </c>
      <c r="J163" s="49">
        <v>1.7</v>
      </c>
      <c r="K163" s="49">
        <v>1.7</v>
      </c>
      <c r="L163" s="49">
        <v>0</v>
      </c>
      <c r="M163" s="49">
        <v>230</v>
      </c>
      <c r="N163" s="49" t="s">
        <v>720</v>
      </c>
      <c r="O163" s="49" t="s">
        <v>756</v>
      </c>
    </row>
    <row r="164" spans="1:15">
      <c r="A164" s="49" t="s">
        <v>342</v>
      </c>
      <c r="B164" s="49" t="s">
        <v>692</v>
      </c>
      <c r="C164" s="49" t="s">
        <v>942</v>
      </c>
      <c r="D164" s="49" t="s">
        <v>48</v>
      </c>
      <c r="E164" s="49" t="s">
        <v>688</v>
      </c>
      <c r="F164" s="49" t="s">
        <v>49</v>
      </c>
      <c r="G164" s="49" t="s">
        <v>64</v>
      </c>
      <c r="H164" s="49" t="s">
        <v>710</v>
      </c>
      <c r="I164" s="49" t="s">
        <v>943</v>
      </c>
      <c r="J164" s="49">
        <v>1.7</v>
      </c>
      <c r="K164" s="49">
        <v>1.7</v>
      </c>
      <c r="L164" s="49">
        <v>0</v>
      </c>
      <c r="M164" s="49">
        <v>230</v>
      </c>
      <c r="N164" s="49" t="s">
        <v>720</v>
      </c>
      <c r="O164" s="49" t="s">
        <v>756</v>
      </c>
    </row>
    <row r="165" spans="1:15">
      <c r="A165" s="49" t="s">
        <v>343</v>
      </c>
      <c r="B165" s="49" t="s">
        <v>692</v>
      </c>
      <c r="C165" s="49" t="s">
        <v>944</v>
      </c>
      <c r="D165" s="49" t="s">
        <v>48</v>
      </c>
      <c r="E165" s="49" t="s">
        <v>688</v>
      </c>
      <c r="F165" s="49" t="s">
        <v>49</v>
      </c>
      <c r="G165" s="49" t="s">
        <v>64</v>
      </c>
      <c r="H165" s="49" t="s">
        <v>710</v>
      </c>
      <c r="I165" s="49" t="s">
        <v>945</v>
      </c>
      <c r="J165" s="49">
        <v>1.7</v>
      </c>
      <c r="K165" s="49">
        <v>1.7</v>
      </c>
      <c r="L165" s="49">
        <v>0</v>
      </c>
      <c r="M165" s="49">
        <v>230</v>
      </c>
      <c r="N165" s="49" t="s">
        <v>720</v>
      </c>
      <c r="O165" s="49" t="s">
        <v>756</v>
      </c>
    </row>
    <row r="166" spans="1:15">
      <c r="A166" s="49" t="s">
        <v>344</v>
      </c>
      <c r="B166" s="49" t="s">
        <v>692</v>
      </c>
      <c r="C166" s="49" t="s">
        <v>345</v>
      </c>
      <c r="D166" s="49" t="s">
        <v>48</v>
      </c>
      <c r="E166" s="49" t="s">
        <v>688</v>
      </c>
      <c r="F166" s="49" t="s">
        <v>49</v>
      </c>
      <c r="G166" s="49" t="s">
        <v>64</v>
      </c>
      <c r="H166" s="49" t="s">
        <v>710</v>
      </c>
      <c r="I166" s="49" t="s">
        <v>946</v>
      </c>
      <c r="J166" s="49">
        <v>11</v>
      </c>
      <c r="K166" s="49">
        <v>11</v>
      </c>
      <c r="L166" s="49">
        <v>0</v>
      </c>
      <c r="M166" s="49">
        <v>380</v>
      </c>
      <c r="N166" s="49" t="s">
        <v>720</v>
      </c>
      <c r="O166" s="49" t="s">
        <v>756</v>
      </c>
    </row>
    <row r="167" spans="1:15">
      <c r="A167" s="49" t="s">
        <v>346</v>
      </c>
      <c r="B167" s="49" t="s">
        <v>692</v>
      </c>
      <c r="C167" s="49" t="s">
        <v>347</v>
      </c>
      <c r="D167" s="49" t="s">
        <v>48</v>
      </c>
      <c r="E167" s="49" t="s">
        <v>688</v>
      </c>
      <c r="F167" s="49" t="s">
        <v>49</v>
      </c>
      <c r="G167" s="49" t="s">
        <v>64</v>
      </c>
      <c r="H167" s="49" t="s">
        <v>710</v>
      </c>
      <c r="I167" s="49" t="s">
        <v>947</v>
      </c>
      <c r="J167" s="49">
        <v>11</v>
      </c>
      <c r="K167" s="49">
        <v>11</v>
      </c>
      <c r="L167" s="49">
        <v>0</v>
      </c>
      <c r="M167" s="49">
        <v>380</v>
      </c>
      <c r="N167" s="49" t="s">
        <v>720</v>
      </c>
      <c r="O167" s="49" t="s">
        <v>756</v>
      </c>
    </row>
    <row r="168" spans="1:15">
      <c r="A168" s="49" t="s">
        <v>348</v>
      </c>
      <c r="B168" s="49" t="s">
        <v>692</v>
      </c>
      <c r="C168" s="49" t="s">
        <v>349</v>
      </c>
      <c r="D168" s="49" t="s">
        <v>48</v>
      </c>
      <c r="E168" s="49" t="s">
        <v>688</v>
      </c>
      <c r="F168" s="49" t="s">
        <v>49</v>
      </c>
      <c r="G168" s="49" t="s">
        <v>64</v>
      </c>
      <c r="H168" s="49" t="s">
        <v>710</v>
      </c>
      <c r="I168" s="49" t="s">
        <v>948</v>
      </c>
      <c r="J168" s="49">
        <v>1.7</v>
      </c>
      <c r="K168" s="49">
        <v>1.7</v>
      </c>
      <c r="L168" s="49">
        <v>0</v>
      </c>
      <c r="M168" s="49">
        <v>230</v>
      </c>
      <c r="N168" s="49" t="s">
        <v>720</v>
      </c>
      <c r="O168" s="49" t="s">
        <v>756</v>
      </c>
    </row>
    <row r="169" spans="1:15">
      <c r="A169" s="49" t="s">
        <v>350</v>
      </c>
      <c r="B169" s="49" t="s">
        <v>692</v>
      </c>
      <c r="C169" s="49" t="s">
        <v>351</v>
      </c>
      <c r="D169" s="49" t="s">
        <v>48</v>
      </c>
      <c r="E169" s="49" t="s">
        <v>688</v>
      </c>
      <c r="F169" s="49" t="s">
        <v>49</v>
      </c>
      <c r="G169" s="49" t="s">
        <v>64</v>
      </c>
      <c r="H169" s="49" t="s">
        <v>710</v>
      </c>
      <c r="I169" s="49" t="s">
        <v>949</v>
      </c>
      <c r="J169" s="49">
        <v>5</v>
      </c>
      <c r="K169" s="49">
        <v>5</v>
      </c>
      <c r="L169" s="49">
        <v>0</v>
      </c>
      <c r="M169" s="49">
        <v>380</v>
      </c>
      <c r="N169" s="49" t="s">
        <v>720</v>
      </c>
      <c r="O169" s="49" t="s">
        <v>756</v>
      </c>
    </row>
    <row r="170" spans="1:15">
      <c r="A170" s="49" t="s">
        <v>352</v>
      </c>
      <c r="B170" s="49" t="s">
        <v>692</v>
      </c>
      <c r="C170" s="49" t="s">
        <v>353</v>
      </c>
      <c r="D170" s="49" t="s">
        <v>48</v>
      </c>
      <c r="E170" s="49" t="s">
        <v>688</v>
      </c>
      <c r="F170" s="49" t="s">
        <v>49</v>
      </c>
      <c r="G170" s="49" t="s">
        <v>64</v>
      </c>
      <c r="H170" s="49" t="s">
        <v>710</v>
      </c>
      <c r="I170" s="49" t="s">
        <v>950</v>
      </c>
      <c r="J170" s="49">
        <v>6.6</v>
      </c>
      <c r="K170" s="49">
        <v>6.6</v>
      </c>
      <c r="L170" s="49">
        <v>0</v>
      </c>
      <c r="M170" s="49">
        <v>230</v>
      </c>
      <c r="N170" s="49" t="s">
        <v>720</v>
      </c>
      <c r="O170" s="49" t="s">
        <v>756</v>
      </c>
    </row>
    <row r="171" spans="1:15">
      <c r="A171" s="49" t="s">
        <v>354</v>
      </c>
      <c r="B171" s="49" t="s">
        <v>692</v>
      </c>
      <c r="C171" s="49" t="s">
        <v>355</v>
      </c>
      <c r="D171" s="49" t="s">
        <v>48</v>
      </c>
      <c r="E171" s="49" t="s">
        <v>688</v>
      </c>
      <c r="F171" s="49" t="s">
        <v>49</v>
      </c>
      <c r="G171" s="49" t="s">
        <v>64</v>
      </c>
      <c r="H171" s="49" t="s">
        <v>710</v>
      </c>
      <c r="I171" s="49" t="s">
        <v>951</v>
      </c>
      <c r="J171" s="49">
        <v>1.7</v>
      </c>
      <c r="K171" s="49">
        <v>1.7</v>
      </c>
      <c r="L171" s="49">
        <v>0</v>
      </c>
      <c r="M171" s="49">
        <v>230</v>
      </c>
      <c r="N171" s="49" t="s">
        <v>720</v>
      </c>
      <c r="O171" s="49" t="s">
        <v>756</v>
      </c>
    </row>
    <row r="172" spans="1:15">
      <c r="A172" s="49" t="s">
        <v>356</v>
      </c>
      <c r="B172" s="49" t="s">
        <v>692</v>
      </c>
      <c r="C172" s="49" t="s">
        <v>349</v>
      </c>
      <c r="D172" s="49" t="s">
        <v>48</v>
      </c>
      <c r="E172" s="49" t="s">
        <v>688</v>
      </c>
      <c r="F172" s="49" t="s">
        <v>49</v>
      </c>
      <c r="G172" s="49" t="s">
        <v>64</v>
      </c>
      <c r="H172" s="49" t="s">
        <v>710</v>
      </c>
      <c r="I172" s="49" t="s">
        <v>952</v>
      </c>
      <c r="J172" s="49">
        <v>6.6</v>
      </c>
      <c r="K172" s="49">
        <v>6.6</v>
      </c>
      <c r="L172" s="49">
        <v>0</v>
      </c>
      <c r="M172" s="49">
        <v>380</v>
      </c>
      <c r="N172" s="49" t="s">
        <v>720</v>
      </c>
      <c r="O172" s="49" t="s">
        <v>756</v>
      </c>
    </row>
    <row r="173" spans="1:15">
      <c r="A173" s="49" t="s">
        <v>357</v>
      </c>
      <c r="B173" s="49" t="s">
        <v>692</v>
      </c>
      <c r="C173" s="49" t="s">
        <v>358</v>
      </c>
      <c r="D173" s="49" t="s">
        <v>48</v>
      </c>
      <c r="E173" s="49" t="s">
        <v>688</v>
      </c>
      <c r="F173" s="49" t="s">
        <v>49</v>
      </c>
      <c r="G173" s="49" t="s">
        <v>64</v>
      </c>
      <c r="H173" s="49" t="s">
        <v>710</v>
      </c>
      <c r="I173" s="49" t="s">
        <v>953</v>
      </c>
      <c r="J173" s="49">
        <v>1.7</v>
      </c>
      <c r="K173" s="49">
        <v>1.7</v>
      </c>
      <c r="L173" s="49">
        <v>0</v>
      </c>
      <c r="M173" s="49">
        <v>230</v>
      </c>
      <c r="N173" s="49" t="s">
        <v>720</v>
      </c>
      <c r="O173" s="49" t="s">
        <v>756</v>
      </c>
    </row>
    <row r="174" spans="1:15">
      <c r="A174" s="49" t="s">
        <v>359</v>
      </c>
      <c r="B174" s="49" t="s">
        <v>692</v>
      </c>
      <c r="C174" s="49" t="s">
        <v>360</v>
      </c>
      <c r="D174" s="49" t="s">
        <v>48</v>
      </c>
      <c r="E174" s="49" t="s">
        <v>688</v>
      </c>
      <c r="F174" s="49" t="s">
        <v>49</v>
      </c>
      <c r="G174" s="49" t="s">
        <v>64</v>
      </c>
      <c r="H174" s="49" t="s">
        <v>710</v>
      </c>
      <c r="I174" s="49" t="s">
        <v>954</v>
      </c>
      <c r="J174" s="49">
        <v>6.6</v>
      </c>
      <c r="K174" s="49">
        <v>6.6</v>
      </c>
      <c r="L174" s="49">
        <v>0</v>
      </c>
      <c r="M174" s="49">
        <v>380</v>
      </c>
      <c r="N174" s="49" t="s">
        <v>720</v>
      </c>
      <c r="O174" s="49" t="s">
        <v>756</v>
      </c>
    </row>
    <row r="175" spans="1:15">
      <c r="A175" s="49" t="s">
        <v>361</v>
      </c>
      <c r="B175" s="49" t="s">
        <v>692</v>
      </c>
      <c r="C175" s="49" t="s">
        <v>362</v>
      </c>
      <c r="D175" s="49" t="s">
        <v>48</v>
      </c>
      <c r="E175" s="49" t="s">
        <v>688</v>
      </c>
      <c r="F175" s="49" t="s">
        <v>49</v>
      </c>
      <c r="G175" s="49" t="s">
        <v>64</v>
      </c>
      <c r="H175" s="49" t="s">
        <v>710</v>
      </c>
      <c r="I175" s="49" t="s">
        <v>955</v>
      </c>
      <c r="J175" s="49">
        <v>11</v>
      </c>
      <c r="K175" s="49">
        <v>11</v>
      </c>
      <c r="L175" s="49">
        <v>0</v>
      </c>
      <c r="M175" s="49">
        <v>380</v>
      </c>
      <c r="N175" s="49" t="s">
        <v>720</v>
      </c>
      <c r="O175" s="49" t="s">
        <v>756</v>
      </c>
    </row>
    <row r="176" spans="1:15">
      <c r="A176" s="49" t="s">
        <v>363</v>
      </c>
      <c r="B176" s="49" t="s">
        <v>692</v>
      </c>
      <c r="C176" s="49" t="s">
        <v>956</v>
      </c>
      <c r="D176" s="49" t="s">
        <v>48</v>
      </c>
      <c r="E176" s="49" t="s">
        <v>688</v>
      </c>
      <c r="F176" s="49" t="s">
        <v>49</v>
      </c>
      <c r="G176" s="49" t="s">
        <v>64</v>
      </c>
      <c r="H176" s="49" t="s">
        <v>710</v>
      </c>
      <c r="I176" s="49" t="s">
        <v>957</v>
      </c>
      <c r="J176" s="49">
        <v>6.6</v>
      </c>
      <c r="K176" s="49">
        <v>6.6</v>
      </c>
      <c r="L176" s="49">
        <v>0</v>
      </c>
      <c r="M176" s="49">
        <v>230</v>
      </c>
      <c r="N176" s="49" t="s">
        <v>720</v>
      </c>
      <c r="O176" s="49" t="s">
        <v>756</v>
      </c>
    </row>
    <row r="177" spans="1:15">
      <c r="A177" s="49" t="s">
        <v>364</v>
      </c>
      <c r="B177" s="49" t="s">
        <v>692</v>
      </c>
      <c r="C177" s="49" t="s">
        <v>365</v>
      </c>
      <c r="D177" s="49" t="s">
        <v>48</v>
      </c>
      <c r="E177" s="49" t="s">
        <v>688</v>
      </c>
      <c r="F177" s="49" t="s">
        <v>49</v>
      </c>
      <c r="G177" s="49" t="s">
        <v>64</v>
      </c>
      <c r="H177" s="49" t="s">
        <v>710</v>
      </c>
      <c r="I177" s="49" t="s">
        <v>958</v>
      </c>
      <c r="J177" s="49">
        <v>20</v>
      </c>
      <c r="K177" s="49">
        <v>20</v>
      </c>
      <c r="L177" s="49">
        <v>0</v>
      </c>
      <c r="M177" s="49">
        <v>380</v>
      </c>
      <c r="N177" s="49" t="s">
        <v>720</v>
      </c>
      <c r="O177" s="49" t="s">
        <v>756</v>
      </c>
    </row>
    <row r="178" spans="1:15">
      <c r="A178" s="49" t="s">
        <v>366</v>
      </c>
      <c r="B178" s="49" t="s">
        <v>692</v>
      </c>
      <c r="C178" s="49" t="s">
        <v>959</v>
      </c>
      <c r="D178" s="49" t="s">
        <v>48</v>
      </c>
      <c r="E178" s="49" t="s">
        <v>688</v>
      </c>
      <c r="F178" s="49" t="s">
        <v>49</v>
      </c>
      <c r="G178" s="49" t="s">
        <v>64</v>
      </c>
      <c r="H178" s="49" t="s">
        <v>710</v>
      </c>
      <c r="I178" s="49" t="s">
        <v>960</v>
      </c>
      <c r="J178" s="49">
        <v>3.3</v>
      </c>
      <c r="K178" s="49">
        <v>3.3</v>
      </c>
      <c r="L178" s="49">
        <v>0</v>
      </c>
      <c r="M178" s="49">
        <v>230</v>
      </c>
      <c r="N178" s="49" t="s">
        <v>720</v>
      </c>
      <c r="O178" s="49" t="s">
        <v>756</v>
      </c>
    </row>
    <row r="179" spans="1:15">
      <c r="A179" s="49" t="s">
        <v>367</v>
      </c>
      <c r="B179" s="49" t="s">
        <v>692</v>
      </c>
      <c r="C179" s="49" t="s">
        <v>961</v>
      </c>
      <c r="D179" s="49" t="s">
        <v>48</v>
      </c>
      <c r="E179" s="49" t="s">
        <v>688</v>
      </c>
      <c r="F179" s="49" t="s">
        <v>49</v>
      </c>
      <c r="G179" s="49" t="s">
        <v>64</v>
      </c>
      <c r="H179" s="49" t="s">
        <v>710</v>
      </c>
      <c r="I179" s="49" t="s">
        <v>962</v>
      </c>
      <c r="J179" s="49">
        <v>1.7</v>
      </c>
      <c r="K179" s="49">
        <v>1.7</v>
      </c>
      <c r="L179" s="49">
        <v>0</v>
      </c>
      <c r="M179" s="49">
        <v>230</v>
      </c>
      <c r="N179" s="49" t="s">
        <v>720</v>
      </c>
      <c r="O179" s="49" t="s">
        <v>756</v>
      </c>
    </row>
    <row r="180" spans="1:15">
      <c r="A180" s="49" t="s">
        <v>368</v>
      </c>
      <c r="B180" s="49" t="s">
        <v>692</v>
      </c>
      <c r="C180" s="49" t="s">
        <v>963</v>
      </c>
      <c r="D180" s="49" t="s">
        <v>48</v>
      </c>
      <c r="E180" s="49" t="s">
        <v>688</v>
      </c>
      <c r="F180" s="49" t="s">
        <v>49</v>
      </c>
      <c r="G180" s="49" t="s">
        <v>64</v>
      </c>
      <c r="H180" s="49" t="s">
        <v>710</v>
      </c>
      <c r="I180" s="49" t="s">
        <v>964</v>
      </c>
      <c r="J180" s="49">
        <v>1.7</v>
      </c>
      <c r="K180" s="49">
        <v>1.7</v>
      </c>
      <c r="L180" s="49">
        <v>0</v>
      </c>
      <c r="M180" s="49">
        <v>230</v>
      </c>
      <c r="N180" s="49" t="s">
        <v>720</v>
      </c>
      <c r="O180" s="49" t="s">
        <v>756</v>
      </c>
    </row>
    <row r="181" spans="1:15">
      <c r="A181" s="49" t="s">
        <v>369</v>
      </c>
      <c r="B181" s="49" t="s">
        <v>692</v>
      </c>
      <c r="C181" s="49" t="s">
        <v>63</v>
      </c>
      <c r="D181" s="49" t="s">
        <v>370</v>
      </c>
      <c r="E181" s="49" t="s">
        <v>689</v>
      </c>
      <c r="F181" s="49" t="s">
        <v>49</v>
      </c>
      <c r="G181" s="49" t="s">
        <v>64</v>
      </c>
      <c r="H181" s="49" t="s">
        <v>710</v>
      </c>
      <c r="I181" s="49" t="s">
        <v>965</v>
      </c>
      <c r="J181" s="49">
        <v>11</v>
      </c>
      <c r="K181" s="49">
        <v>11</v>
      </c>
      <c r="L181" s="49">
        <v>0</v>
      </c>
      <c r="M181" s="49">
        <v>380</v>
      </c>
      <c r="N181" s="49" t="s">
        <v>720</v>
      </c>
      <c r="O181" s="49" t="s">
        <v>756</v>
      </c>
    </row>
    <row r="182" spans="1:15">
      <c r="A182" s="49" t="s">
        <v>371</v>
      </c>
      <c r="B182" s="49" t="s">
        <v>692</v>
      </c>
      <c r="C182" s="49" t="s">
        <v>372</v>
      </c>
      <c r="D182" s="49" t="s">
        <v>370</v>
      </c>
      <c r="E182" s="49" t="s">
        <v>689</v>
      </c>
      <c r="F182" s="49" t="s">
        <v>49</v>
      </c>
      <c r="G182" s="49" t="s">
        <v>64</v>
      </c>
      <c r="H182" s="49" t="s">
        <v>710</v>
      </c>
      <c r="I182" s="49" t="s">
        <v>966</v>
      </c>
      <c r="J182" s="49">
        <v>16.5</v>
      </c>
      <c r="K182" s="49">
        <v>16.5</v>
      </c>
      <c r="L182" s="49">
        <v>0</v>
      </c>
      <c r="M182" s="49">
        <v>380</v>
      </c>
      <c r="N182" s="49" t="s">
        <v>720</v>
      </c>
      <c r="O182" s="49" t="s">
        <v>756</v>
      </c>
    </row>
    <row r="183" spans="1:15">
      <c r="A183" s="49" t="s">
        <v>373</v>
      </c>
      <c r="B183" s="49" t="s">
        <v>692</v>
      </c>
      <c r="C183" s="49" t="s">
        <v>374</v>
      </c>
      <c r="D183" s="49" t="s">
        <v>48</v>
      </c>
      <c r="E183" s="49" t="s">
        <v>688</v>
      </c>
      <c r="F183" s="49" t="s">
        <v>49</v>
      </c>
      <c r="G183" s="49" t="s">
        <v>64</v>
      </c>
      <c r="H183" s="49" t="s">
        <v>710</v>
      </c>
      <c r="I183" s="49" t="s">
        <v>967</v>
      </c>
      <c r="J183" s="49">
        <v>11</v>
      </c>
      <c r="K183" s="49">
        <v>11</v>
      </c>
      <c r="L183" s="49">
        <v>0</v>
      </c>
      <c r="M183" s="49">
        <v>380</v>
      </c>
      <c r="N183" s="49" t="s">
        <v>720</v>
      </c>
      <c r="O183" s="49" t="s">
        <v>756</v>
      </c>
    </row>
    <row r="184" spans="1:15">
      <c r="A184" s="49" t="s">
        <v>375</v>
      </c>
      <c r="B184" s="49" t="s">
        <v>692</v>
      </c>
      <c r="C184" s="49" t="s">
        <v>376</v>
      </c>
      <c r="D184" s="49" t="s">
        <v>48</v>
      </c>
      <c r="E184" s="49" t="s">
        <v>688</v>
      </c>
      <c r="F184" s="49" t="s">
        <v>49</v>
      </c>
      <c r="G184" s="49" t="s">
        <v>64</v>
      </c>
      <c r="H184" s="49" t="s">
        <v>710</v>
      </c>
      <c r="I184" s="49" t="s">
        <v>968</v>
      </c>
      <c r="J184" s="49">
        <v>11</v>
      </c>
      <c r="K184" s="49">
        <v>11</v>
      </c>
      <c r="L184" s="49">
        <v>0</v>
      </c>
      <c r="M184" s="49">
        <v>380</v>
      </c>
      <c r="N184" s="49" t="s">
        <v>720</v>
      </c>
      <c r="O184" s="49" t="s">
        <v>756</v>
      </c>
    </row>
    <row r="185" spans="1:15">
      <c r="A185" s="49" t="s">
        <v>377</v>
      </c>
      <c r="B185" s="49" t="s">
        <v>692</v>
      </c>
      <c r="C185" s="49" t="s">
        <v>378</v>
      </c>
      <c r="D185" s="49" t="s">
        <v>370</v>
      </c>
      <c r="E185" s="49" t="s">
        <v>689</v>
      </c>
      <c r="F185" s="49" t="s">
        <v>49</v>
      </c>
      <c r="G185" s="49" t="s">
        <v>64</v>
      </c>
      <c r="H185" s="49" t="s">
        <v>710</v>
      </c>
      <c r="I185" s="49" t="s">
        <v>969</v>
      </c>
      <c r="J185" s="49">
        <v>11</v>
      </c>
      <c r="K185" s="49">
        <v>11</v>
      </c>
      <c r="L185" s="49">
        <v>0</v>
      </c>
      <c r="M185" s="49">
        <v>380</v>
      </c>
      <c r="N185" s="49" t="s">
        <v>720</v>
      </c>
      <c r="O185" s="49" t="s">
        <v>756</v>
      </c>
    </row>
    <row r="186" spans="1:15">
      <c r="A186" s="49" t="s">
        <v>379</v>
      </c>
      <c r="B186" s="49" t="s">
        <v>692</v>
      </c>
      <c r="C186" s="49" t="s">
        <v>380</v>
      </c>
      <c r="D186" s="49" t="s">
        <v>370</v>
      </c>
      <c r="E186" s="49" t="s">
        <v>689</v>
      </c>
      <c r="F186" s="49" t="s">
        <v>49</v>
      </c>
      <c r="G186" s="49" t="s">
        <v>64</v>
      </c>
      <c r="H186" s="49" t="s">
        <v>710</v>
      </c>
      <c r="I186" s="49" t="s">
        <v>970</v>
      </c>
      <c r="J186" s="49">
        <v>22</v>
      </c>
      <c r="K186" s="49">
        <v>22</v>
      </c>
      <c r="L186" s="49">
        <v>0</v>
      </c>
      <c r="M186" s="49">
        <v>380</v>
      </c>
      <c r="N186" s="49" t="s">
        <v>720</v>
      </c>
      <c r="O186" s="49" t="s">
        <v>756</v>
      </c>
    </row>
    <row r="187" spans="1:15">
      <c r="A187" s="49" t="s">
        <v>381</v>
      </c>
      <c r="B187" s="49" t="s">
        <v>692</v>
      </c>
      <c r="C187" s="49" t="s">
        <v>382</v>
      </c>
      <c r="D187" s="49" t="s">
        <v>48</v>
      </c>
      <c r="E187" s="49" t="s">
        <v>688</v>
      </c>
      <c r="F187" s="49" t="s">
        <v>49</v>
      </c>
      <c r="G187" s="49" t="s">
        <v>64</v>
      </c>
      <c r="H187" s="49" t="s">
        <v>710</v>
      </c>
      <c r="I187" s="49" t="s">
        <v>971</v>
      </c>
      <c r="J187" s="49">
        <v>11</v>
      </c>
      <c r="K187" s="49">
        <v>11</v>
      </c>
      <c r="L187" s="49">
        <v>0</v>
      </c>
      <c r="M187" s="49">
        <v>380</v>
      </c>
      <c r="N187" s="49" t="s">
        <v>720</v>
      </c>
      <c r="O187" s="49" t="s">
        <v>756</v>
      </c>
    </row>
    <row r="188" spans="1:15">
      <c r="A188" s="49" t="s">
        <v>383</v>
      </c>
      <c r="B188" s="49" t="s">
        <v>692</v>
      </c>
      <c r="C188" s="49" t="s">
        <v>384</v>
      </c>
      <c r="D188" s="49" t="s">
        <v>48</v>
      </c>
      <c r="E188" s="49" t="s">
        <v>688</v>
      </c>
      <c r="F188" s="49" t="s">
        <v>49</v>
      </c>
      <c r="G188" s="49" t="s">
        <v>64</v>
      </c>
      <c r="H188" s="49" t="s">
        <v>710</v>
      </c>
      <c r="I188" s="49" t="s">
        <v>972</v>
      </c>
      <c r="J188" s="49">
        <v>1.7</v>
      </c>
      <c r="K188" s="49">
        <v>1.7</v>
      </c>
      <c r="L188" s="49">
        <v>0</v>
      </c>
      <c r="M188" s="49">
        <v>230</v>
      </c>
      <c r="N188" s="49" t="s">
        <v>720</v>
      </c>
      <c r="O188" s="49" t="s">
        <v>756</v>
      </c>
    </row>
    <row r="189" spans="1:15">
      <c r="A189" s="49" t="s">
        <v>385</v>
      </c>
      <c r="B189" s="49" t="s">
        <v>692</v>
      </c>
      <c r="C189" s="49" t="s">
        <v>973</v>
      </c>
      <c r="D189" s="49" t="s">
        <v>48</v>
      </c>
      <c r="E189" s="49" t="s">
        <v>688</v>
      </c>
      <c r="F189" s="49" t="s">
        <v>49</v>
      </c>
      <c r="G189" s="49" t="s">
        <v>64</v>
      </c>
      <c r="H189" s="49" t="s">
        <v>710</v>
      </c>
      <c r="I189" s="49" t="s">
        <v>974</v>
      </c>
      <c r="J189" s="49">
        <v>11</v>
      </c>
      <c r="K189" s="49">
        <v>11</v>
      </c>
      <c r="L189" s="49">
        <v>0</v>
      </c>
      <c r="M189" s="49">
        <v>380</v>
      </c>
      <c r="N189" s="49" t="s">
        <v>720</v>
      </c>
      <c r="O189" s="49" t="s">
        <v>756</v>
      </c>
    </row>
    <row r="190" spans="1:15">
      <c r="A190" s="49" t="s">
        <v>386</v>
      </c>
      <c r="B190" s="49" t="s">
        <v>692</v>
      </c>
      <c r="C190" s="49" t="s">
        <v>387</v>
      </c>
      <c r="D190" s="49" t="s">
        <v>370</v>
      </c>
      <c r="E190" s="49" t="s">
        <v>689</v>
      </c>
      <c r="F190" s="49" t="s">
        <v>49</v>
      </c>
      <c r="G190" s="49" t="s">
        <v>64</v>
      </c>
      <c r="H190" s="49" t="s">
        <v>710</v>
      </c>
      <c r="I190" s="49" t="s">
        <v>975</v>
      </c>
      <c r="J190" s="49">
        <v>16.5</v>
      </c>
      <c r="K190" s="49">
        <v>16.5</v>
      </c>
      <c r="L190" s="49">
        <v>0</v>
      </c>
      <c r="M190" s="49">
        <v>380</v>
      </c>
      <c r="N190" s="49" t="s">
        <v>720</v>
      </c>
      <c r="O190" s="49" t="s">
        <v>756</v>
      </c>
    </row>
    <row r="191" spans="1:15">
      <c r="A191" s="49" t="s">
        <v>388</v>
      </c>
      <c r="B191" s="49" t="s">
        <v>692</v>
      </c>
      <c r="C191" s="49" t="s">
        <v>389</v>
      </c>
      <c r="D191" s="49" t="s">
        <v>48</v>
      </c>
      <c r="E191" s="49" t="s">
        <v>688</v>
      </c>
      <c r="F191" s="49" t="s">
        <v>49</v>
      </c>
      <c r="G191" s="49" t="s">
        <v>64</v>
      </c>
      <c r="H191" s="49" t="s">
        <v>710</v>
      </c>
      <c r="I191" s="49" t="s">
        <v>976</v>
      </c>
      <c r="J191" s="49">
        <v>11</v>
      </c>
      <c r="K191" s="49">
        <v>11</v>
      </c>
      <c r="L191" s="49">
        <v>0</v>
      </c>
      <c r="M191" s="49">
        <v>380</v>
      </c>
      <c r="N191" s="49" t="s">
        <v>720</v>
      </c>
      <c r="O191" s="49" t="s">
        <v>756</v>
      </c>
    </row>
    <row r="192" spans="1:15">
      <c r="A192" s="49" t="s">
        <v>390</v>
      </c>
      <c r="B192" s="49" t="s">
        <v>692</v>
      </c>
      <c r="C192" s="49" t="s">
        <v>391</v>
      </c>
      <c r="D192" s="49" t="s">
        <v>48</v>
      </c>
      <c r="E192" s="49" t="s">
        <v>688</v>
      </c>
      <c r="F192" s="49" t="s">
        <v>49</v>
      </c>
      <c r="G192" s="49" t="s">
        <v>64</v>
      </c>
      <c r="H192" s="49" t="s">
        <v>710</v>
      </c>
      <c r="I192" s="49" t="s">
        <v>977</v>
      </c>
      <c r="J192" s="49">
        <v>11</v>
      </c>
      <c r="K192" s="49">
        <v>11</v>
      </c>
      <c r="L192" s="49">
        <v>0</v>
      </c>
      <c r="M192" s="49">
        <v>380</v>
      </c>
      <c r="N192" s="49" t="s">
        <v>720</v>
      </c>
      <c r="O192" s="49" t="s">
        <v>756</v>
      </c>
    </row>
    <row r="193" spans="1:15">
      <c r="A193" s="49" t="s">
        <v>392</v>
      </c>
      <c r="B193" s="49" t="s">
        <v>692</v>
      </c>
      <c r="C193" s="49" t="s">
        <v>393</v>
      </c>
      <c r="D193" s="49" t="s">
        <v>370</v>
      </c>
      <c r="E193" s="49" t="s">
        <v>689</v>
      </c>
      <c r="F193" s="49" t="s">
        <v>49</v>
      </c>
      <c r="G193" s="49" t="s">
        <v>64</v>
      </c>
      <c r="H193" s="49" t="s">
        <v>710</v>
      </c>
      <c r="I193" s="49" t="s">
        <v>978</v>
      </c>
      <c r="J193" s="49">
        <v>26</v>
      </c>
      <c r="K193" s="49">
        <v>26</v>
      </c>
      <c r="L193" s="49">
        <v>0</v>
      </c>
      <c r="M193" s="49">
        <v>380</v>
      </c>
      <c r="N193" s="49" t="s">
        <v>720</v>
      </c>
      <c r="O193" s="49" t="s">
        <v>756</v>
      </c>
    </row>
    <row r="194" spans="1:15">
      <c r="A194" s="49" t="s">
        <v>394</v>
      </c>
      <c r="B194" s="49" t="s">
        <v>692</v>
      </c>
      <c r="C194" s="49" t="s">
        <v>395</v>
      </c>
      <c r="D194" s="49" t="s">
        <v>370</v>
      </c>
      <c r="E194" s="49" t="s">
        <v>689</v>
      </c>
      <c r="F194" s="49" t="s">
        <v>49</v>
      </c>
      <c r="G194" s="49" t="s">
        <v>64</v>
      </c>
      <c r="H194" s="49" t="s">
        <v>710</v>
      </c>
      <c r="I194" s="49" t="s">
        <v>979</v>
      </c>
      <c r="J194" s="49">
        <v>1.7</v>
      </c>
      <c r="K194" s="49">
        <v>1.7</v>
      </c>
      <c r="L194" s="49">
        <v>0</v>
      </c>
      <c r="M194" s="49">
        <v>230</v>
      </c>
      <c r="N194" s="49" t="s">
        <v>720</v>
      </c>
      <c r="O194" s="49" t="s">
        <v>756</v>
      </c>
    </row>
    <row r="195" spans="1:15">
      <c r="A195" s="49" t="s">
        <v>396</v>
      </c>
      <c r="B195" s="49" t="s">
        <v>692</v>
      </c>
      <c r="C195" s="49" t="s">
        <v>397</v>
      </c>
      <c r="D195" s="49" t="s">
        <v>370</v>
      </c>
      <c r="E195" s="49" t="s">
        <v>689</v>
      </c>
      <c r="F195" s="49" t="s">
        <v>49</v>
      </c>
      <c r="G195" s="49" t="s">
        <v>64</v>
      </c>
      <c r="H195" s="49" t="s">
        <v>710</v>
      </c>
      <c r="I195" s="49" t="s">
        <v>980</v>
      </c>
      <c r="J195" s="49">
        <v>11</v>
      </c>
      <c r="K195" s="49">
        <v>11</v>
      </c>
      <c r="L195" s="49">
        <v>0</v>
      </c>
      <c r="M195" s="49">
        <v>380</v>
      </c>
      <c r="N195" s="49" t="s">
        <v>720</v>
      </c>
      <c r="O195" s="49" t="s">
        <v>756</v>
      </c>
    </row>
    <row r="196" spans="1:15">
      <c r="A196" s="49" t="s">
        <v>398</v>
      </c>
      <c r="B196" s="49" t="s">
        <v>692</v>
      </c>
      <c r="C196" s="49" t="s">
        <v>399</v>
      </c>
      <c r="D196" s="49" t="s">
        <v>370</v>
      </c>
      <c r="E196" s="49" t="s">
        <v>689</v>
      </c>
      <c r="F196" s="49" t="s">
        <v>49</v>
      </c>
      <c r="G196" s="49" t="s">
        <v>64</v>
      </c>
      <c r="H196" s="49" t="s">
        <v>710</v>
      </c>
      <c r="I196" s="49" t="s">
        <v>981</v>
      </c>
      <c r="J196" s="49">
        <v>6.6</v>
      </c>
      <c r="K196" s="49">
        <v>6.6</v>
      </c>
      <c r="L196" s="49">
        <v>0</v>
      </c>
      <c r="M196" s="49">
        <v>380</v>
      </c>
      <c r="N196" s="49" t="s">
        <v>720</v>
      </c>
      <c r="O196" s="49" t="s">
        <v>756</v>
      </c>
    </row>
    <row r="197" spans="1:15">
      <c r="A197" s="49" t="s">
        <v>400</v>
      </c>
      <c r="B197" s="49" t="s">
        <v>692</v>
      </c>
      <c r="C197" s="49" t="s">
        <v>63</v>
      </c>
      <c r="D197" s="49" t="s">
        <v>48</v>
      </c>
      <c r="E197" s="49" t="s">
        <v>688</v>
      </c>
      <c r="F197" s="49" t="s">
        <v>49</v>
      </c>
      <c r="G197" s="49" t="s">
        <v>64</v>
      </c>
      <c r="H197" s="49" t="s">
        <v>710</v>
      </c>
      <c r="I197" s="49" t="s">
        <v>982</v>
      </c>
      <c r="J197" s="49">
        <v>11</v>
      </c>
      <c r="K197" s="49">
        <v>11</v>
      </c>
      <c r="L197" s="49">
        <v>0</v>
      </c>
      <c r="M197" s="49">
        <v>380</v>
      </c>
      <c r="N197" s="49" t="s">
        <v>720</v>
      </c>
      <c r="O197" s="49" t="s">
        <v>756</v>
      </c>
    </row>
    <row r="198" spans="1:15">
      <c r="A198" s="49" t="s">
        <v>401</v>
      </c>
      <c r="B198" s="49" t="s">
        <v>692</v>
      </c>
      <c r="C198" s="49" t="s">
        <v>63</v>
      </c>
      <c r="D198" s="49" t="s">
        <v>48</v>
      </c>
      <c r="E198" s="49" t="s">
        <v>688</v>
      </c>
      <c r="F198" s="49" t="s">
        <v>49</v>
      </c>
      <c r="G198" s="49" t="s">
        <v>64</v>
      </c>
      <c r="H198" s="49" t="s">
        <v>710</v>
      </c>
      <c r="I198" s="49" t="s">
        <v>983</v>
      </c>
      <c r="J198" s="49">
        <v>11</v>
      </c>
      <c r="K198" s="49">
        <v>11</v>
      </c>
      <c r="L198" s="49">
        <v>0</v>
      </c>
      <c r="M198" s="49">
        <v>380</v>
      </c>
      <c r="N198" s="49" t="s">
        <v>720</v>
      </c>
      <c r="O198" s="49" t="s">
        <v>756</v>
      </c>
    </row>
    <row r="199" spans="1:15">
      <c r="A199" s="49" t="s">
        <v>402</v>
      </c>
      <c r="B199" s="49" t="s">
        <v>692</v>
      </c>
      <c r="C199" s="49" t="s">
        <v>403</v>
      </c>
      <c r="D199" s="49" t="s">
        <v>48</v>
      </c>
      <c r="E199" s="49" t="s">
        <v>688</v>
      </c>
      <c r="F199" s="49" t="s">
        <v>49</v>
      </c>
      <c r="G199" s="49" t="s">
        <v>64</v>
      </c>
      <c r="H199" s="49" t="s">
        <v>710</v>
      </c>
      <c r="I199" s="49" t="s">
        <v>984</v>
      </c>
      <c r="J199" s="49">
        <v>16.5</v>
      </c>
      <c r="K199" s="49">
        <v>16.5</v>
      </c>
      <c r="L199" s="49">
        <v>0</v>
      </c>
      <c r="M199" s="49">
        <v>380</v>
      </c>
      <c r="N199" s="49" t="s">
        <v>720</v>
      </c>
      <c r="O199" s="49" t="s">
        <v>756</v>
      </c>
    </row>
    <row r="200" spans="1:15">
      <c r="A200" s="49" t="s">
        <v>404</v>
      </c>
      <c r="B200" s="49" t="s">
        <v>692</v>
      </c>
      <c r="C200" s="49" t="s">
        <v>403</v>
      </c>
      <c r="D200" s="49" t="s">
        <v>48</v>
      </c>
      <c r="E200" s="49" t="s">
        <v>688</v>
      </c>
      <c r="F200" s="49" t="s">
        <v>49</v>
      </c>
      <c r="G200" s="49" t="s">
        <v>64</v>
      </c>
      <c r="H200" s="49" t="s">
        <v>710</v>
      </c>
      <c r="I200" s="49" t="s">
        <v>985</v>
      </c>
      <c r="J200" s="49">
        <v>6.6</v>
      </c>
      <c r="K200" s="49">
        <v>6.6</v>
      </c>
      <c r="L200" s="49">
        <v>0</v>
      </c>
      <c r="M200" s="49">
        <v>380</v>
      </c>
      <c r="N200" s="49" t="s">
        <v>720</v>
      </c>
      <c r="O200" s="49" t="s">
        <v>756</v>
      </c>
    </row>
    <row r="201" spans="1:15">
      <c r="A201" s="49" t="s">
        <v>405</v>
      </c>
      <c r="B201" s="49" t="s">
        <v>692</v>
      </c>
      <c r="C201" s="49" t="s">
        <v>406</v>
      </c>
      <c r="D201" s="49" t="s">
        <v>48</v>
      </c>
      <c r="E201" s="49" t="s">
        <v>688</v>
      </c>
      <c r="F201" s="49" t="s">
        <v>49</v>
      </c>
      <c r="G201" s="49" t="s">
        <v>64</v>
      </c>
      <c r="H201" s="49" t="s">
        <v>710</v>
      </c>
      <c r="I201" s="49" t="s">
        <v>986</v>
      </c>
      <c r="J201" s="49">
        <v>11</v>
      </c>
      <c r="K201" s="49">
        <v>11</v>
      </c>
      <c r="L201" s="49">
        <v>0</v>
      </c>
      <c r="M201" s="49">
        <v>380</v>
      </c>
      <c r="N201" s="49" t="s">
        <v>720</v>
      </c>
      <c r="O201" s="49" t="s">
        <v>756</v>
      </c>
    </row>
    <row r="202" spans="1:15">
      <c r="A202" s="49" t="s">
        <v>407</v>
      </c>
      <c r="B202" s="49" t="s">
        <v>692</v>
      </c>
      <c r="C202" s="49" t="s">
        <v>408</v>
      </c>
      <c r="D202" s="49" t="s">
        <v>48</v>
      </c>
      <c r="E202" s="49" t="s">
        <v>688</v>
      </c>
      <c r="F202" s="49" t="s">
        <v>49</v>
      </c>
      <c r="G202" s="49" t="s">
        <v>64</v>
      </c>
      <c r="H202" s="49" t="s">
        <v>710</v>
      </c>
      <c r="I202" s="49" t="s">
        <v>987</v>
      </c>
      <c r="J202" s="49">
        <v>11</v>
      </c>
      <c r="K202" s="49">
        <v>11</v>
      </c>
      <c r="L202" s="49">
        <v>0</v>
      </c>
      <c r="M202" s="49">
        <v>380</v>
      </c>
      <c r="N202" s="49" t="s">
        <v>720</v>
      </c>
      <c r="O202" s="49" t="s">
        <v>756</v>
      </c>
    </row>
    <row r="203" spans="1:15">
      <c r="A203" s="49" t="s">
        <v>409</v>
      </c>
      <c r="B203" s="49" t="s">
        <v>692</v>
      </c>
      <c r="C203" s="49" t="s">
        <v>988</v>
      </c>
      <c r="D203" s="49" t="s">
        <v>48</v>
      </c>
      <c r="E203" s="49" t="s">
        <v>688</v>
      </c>
      <c r="F203" s="49" t="s">
        <v>49</v>
      </c>
      <c r="G203" s="49" t="s">
        <v>64</v>
      </c>
      <c r="H203" s="49" t="s">
        <v>710</v>
      </c>
      <c r="I203" s="49" t="s">
        <v>989</v>
      </c>
      <c r="J203" s="49">
        <v>1.7</v>
      </c>
      <c r="K203" s="49">
        <v>1.7</v>
      </c>
      <c r="L203" s="49">
        <v>0</v>
      </c>
      <c r="M203" s="49">
        <v>230</v>
      </c>
      <c r="N203" s="49" t="s">
        <v>720</v>
      </c>
      <c r="O203" s="49" t="s">
        <v>756</v>
      </c>
    </row>
    <row r="204" spans="1:15">
      <c r="A204" s="49" t="s">
        <v>410</v>
      </c>
      <c r="B204" s="49" t="s">
        <v>692</v>
      </c>
      <c r="C204" s="49" t="s">
        <v>63</v>
      </c>
      <c r="D204" s="49" t="s">
        <v>48</v>
      </c>
      <c r="E204" s="49" t="s">
        <v>688</v>
      </c>
      <c r="F204" s="49" t="s">
        <v>49</v>
      </c>
      <c r="G204" s="49" t="s">
        <v>64</v>
      </c>
      <c r="H204" s="49" t="s">
        <v>710</v>
      </c>
      <c r="I204" s="49" t="s">
        <v>990</v>
      </c>
      <c r="J204" s="49">
        <v>11</v>
      </c>
      <c r="K204" s="49">
        <v>11</v>
      </c>
      <c r="L204" s="49">
        <v>0</v>
      </c>
      <c r="M204" s="49">
        <v>380</v>
      </c>
      <c r="N204" s="49" t="s">
        <v>720</v>
      </c>
      <c r="O204" s="49" t="s">
        <v>756</v>
      </c>
    </row>
    <row r="205" spans="1:15">
      <c r="A205" s="49" t="s">
        <v>411</v>
      </c>
      <c r="B205" s="49" t="s">
        <v>692</v>
      </c>
      <c r="C205" s="49" t="s">
        <v>412</v>
      </c>
      <c r="D205" s="49" t="s">
        <v>48</v>
      </c>
      <c r="E205" s="49" t="s">
        <v>688</v>
      </c>
      <c r="F205" s="49" t="s">
        <v>49</v>
      </c>
      <c r="G205" s="49" t="s">
        <v>64</v>
      </c>
      <c r="H205" s="49" t="s">
        <v>710</v>
      </c>
      <c r="I205" s="49" t="s">
        <v>991</v>
      </c>
      <c r="J205" s="49">
        <v>6.6</v>
      </c>
      <c r="K205" s="49">
        <v>6.6</v>
      </c>
      <c r="L205" s="49">
        <v>0</v>
      </c>
      <c r="M205" s="49">
        <v>230</v>
      </c>
      <c r="N205" s="49" t="s">
        <v>720</v>
      </c>
      <c r="O205" s="49" t="s">
        <v>756</v>
      </c>
    </row>
    <row r="206" spans="1:15">
      <c r="A206" s="49" t="s">
        <v>413</v>
      </c>
      <c r="B206" s="49" t="s">
        <v>692</v>
      </c>
      <c r="C206" s="49" t="s">
        <v>414</v>
      </c>
      <c r="D206" s="49" t="s">
        <v>48</v>
      </c>
      <c r="E206" s="49" t="s">
        <v>688</v>
      </c>
      <c r="F206" s="49" t="s">
        <v>49</v>
      </c>
      <c r="G206" s="49" t="s">
        <v>64</v>
      </c>
      <c r="H206" s="49" t="s">
        <v>710</v>
      </c>
      <c r="I206" s="49" t="s">
        <v>992</v>
      </c>
      <c r="J206" s="49">
        <v>1.7</v>
      </c>
      <c r="K206" s="49">
        <v>1.7</v>
      </c>
      <c r="L206" s="49">
        <v>0</v>
      </c>
      <c r="M206" s="49">
        <v>230</v>
      </c>
      <c r="N206" s="49" t="s">
        <v>720</v>
      </c>
      <c r="O206" s="49" t="s">
        <v>756</v>
      </c>
    </row>
    <row r="207" spans="1:15">
      <c r="A207" s="49" t="s">
        <v>415</v>
      </c>
      <c r="B207" s="49" t="s">
        <v>692</v>
      </c>
      <c r="C207" s="49" t="s">
        <v>416</v>
      </c>
      <c r="D207" s="49" t="s">
        <v>48</v>
      </c>
      <c r="E207" s="49" t="s">
        <v>688</v>
      </c>
      <c r="F207" s="49" t="s">
        <v>49</v>
      </c>
      <c r="G207" s="49" t="s">
        <v>64</v>
      </c>
      <c r="H207" s="49" t="s">
        <v>710</v>
      </c>
      <c r="I207" s="49" t="s">
        <v>993</v>
      </c>
      <c r="J207" s="49">
        <v>0.4</v>
      </c>
      <c r="K207" s="49">
        <v>0.4</v>
      </c>
      <c r="L207" s="49">
        <v>0</v>
      </c>
      <c r="M207" s="49">
        <v>230</v>
      </c>
      <c r="N207" s="49" t="s">
        <v>720</v>
      </c>
      <c r="O207" s="49" t="s">
        <v>756</v>
      </c>
    </row>
    <row r="208" spans="1:15">
      <c r="A208" s="49" t="s">
        <v>417</v>
      </c>
      <c r="B208" s="49" t="s">
        <v>692</v>
      </c>
      <c r="C208" s="49" t="s">
        <v>994</v>
      </c>
      <c r="D208" s="49" t="s">
        <v>48</v>
      </c>
      <c r="E208" s="49" t="s">
        <v>688</v>
      </c>
      <c r="F208" s="49" t="s">
        <v>49</v>
      </c>
      <c r="G208" s="49" t="s">
        <v>64</v>
      </c>
      <c r="H208" s="49" t="s">
        <v>710</v>
      </c>
      <c r="I208" s="49" t="s">
        <v>995</v>
      </c>
      <c r="J208" s="49">
        <v>0.5</v>
      </c>
      <c r="K208" s="49">
        <v>0.5</v>
      </c>
      <c r="L208" s="49">
        <v>0</v>
      </c>
      <c r="M208" s="49">
        <v>230</v>
      </c>
      <c r="N208" s="49" t="s">
        <v>720</v>
      </c>
      <c r="O208" s="49" t="s">
        <v>756</v>
      </c>
    </row>
    <row r="209" spans="1:15">
      <c r="A209" s="49" t="s">
        <v>418</v>
      </c>
      <c r="B209" s="49" t="s">
        <v>692</v>
      </c>
      <c r="C209" s="49" t="s">
        <v>879</v>
      </c>
      <c r="D209" s="49" t="s">
        <v>48</v>
      </c>
      <c r="E209" s="49" t="s">
        <v>688</v>
      </c>
      <c r="F209" s="49" t="s">
        <v>49</v>
      </c>
      <c r="G209" s="49" t="s">
        <v>64</v>
      </c>
      <c r="H209" s="49" t="s">
        <v>710</v>
      </c>
      <c r="I209" s="49" t="s">
        <v>996</v>
      </c>
      <c r="J209" s="49">
        <v>0.1</v>
      </c>
      <c r="K209" s="49">
        <v>0.1</v>
      </c>
      <c r="L209" s="49">
        <v>0</v>
      </c>
      <c r="M209" s="49">
        <v>230</v>
      </c>
      <c r="N209" s="49" t="s">
        <v>720</v>
      </c>
      <c r="O209" s="49" t="s">
        <v>756</v>
      </c>
    </row>
    <row r="210" spans="1:15">
      <c r="A210" s="49" t="s">
        <v>419</v>
      </c>
      <c r="B210" s="49" t="s">
        <v>692</v>
      </c>
      <c r="C210" s="49" t="s">
        <v>997</v>
      </c>
      <c r="D210" s="49" t="s">
        <v>48</v>
      </c>
      <c r="E210" s="49" t="s">
        <v>688</v>
      </c>
      <c r="F210" s="49" t="s">
        <v>49</v>
      </c>
      <c r="G210" s="49" t="s">
        <v>64</v>
      </c>
      <c r="H210" s="49" t="s">
        <v>710</v>
      </c>
      <c r="I210" s="49" t="s">
        <v>998</v>
      </c>
      <c r="J210" s="49">
        <v>1.2</v>
      </c>
      <c r="K210" s="49">
        <v>1.2</v>
      </c>
      <c r="L210" s="49">
        <v>0</v>
      </c>
      <c r="M210" s="49">
        <v>230</v>
      </c>
      <c r="N210" s="49" t="s">
        <v>720</v>
      </c>
      <c r="O210" s="49" t="s">
        <v>756</v>
      </c>
    </row>
    <row r="211" spans="1:15">
      <c r="A211" s="49" t="s">
        <v>420</v>
      </c>
      <c r="B211" s="49" t="s">
        <v>692</v>
      </c>
      <c r="C211" s="49" t="s">
        <v>896</v>
      </c>
      <c r="D211" s="49" t="s">
        <v>48</v>
      </c>
      <c r="E211" s="49" t="s">
        <v>688</v>
      </c>
      <c r="F211" s="49" t="s">
        <v>49</v>
      </c>
      <c r="G211" s="49" t="s">
        <v>64</v>
      </c>
      <c r="H211" s="49" t="s">
        <v>710</v>
      </c>
      <c r="I211" s="49" t="s">
        <v>999</v>
      </c>
      <c r="J211" s="49">
        <v>0.4</v>
      </c>
      <c r="K211" s="49">
        <v>0.4</v>
      </c>
      <c r="L211" s="49">
        <v>0</v>
      </c>
      <c r="M211" s="49">
        <v>230</v>
      </c>
      <c r="N211" s="49" t="s">
        <v>720</v>
      </c>
      <c r="O211" s="49" t="s">
        <v>756</v>
      </c>
    </row>
    <row r="212" spans="1:15">
      <c r="A212" s="49" t="s">
        <v>421</v>
      </c>
      <c r="B212" s="49" t="s">
        <v>692</v>
      </c>
      <c r="C212" s="49" t="s">
        <v>1000</v>
      </c>
      <c r="D212" s="49" t="s">
        <v>48</v>
      </c>
      <c r="E212" s="49" t="s">
        <v>688</v>
      </c>
      <c r="F212" s="49" t="s">
        <v>49</v>
      </c>
      <c r="G212" s="49" t="s">
        <v>64</v>
      </c>
      <c r="H212" s="49" t="s">
        <v>710</v>
      </c>
      <c r="I212" s="49" t="s">
        <v>1001</v>
      </c>
      <c r="J212" s="49">
        <v>0.8</v>
      </c>
      <c r="K212" s="49">
        <v>0.8</v>
      </c>
      <c r="L212" s="49">
        <v>0</v>
      </c>
      <c r="M212" s="49">
        <v>230</v>
      </c>
      <c r="N212" s="49" t="s">
        <v>720</v>
      </c>
      <c r="O212" s="49" t="s">
        <v>756</v>
      </c>
    </row>
    <row r="213" spans="1:15">
      <c r="A213" s="49" t="s">
        <v>422</v>
      </c>
      <c r="B213" s="49" t="s">
        <v>692</v>
      </c>
      <c r="C213" s="49" t="s">
        <v>963</v>
      </c>
      <c r="D213" s="49" t="s">
        <v>48</v>
      </c>
      <c r="E213" s="49" t="s">
        <v>688</v>
      </c>
      <c r="F213" s="49" t="s">
        <v>49</v>
      </c>
      <c r="G213" s="49" t="s">
        <v>64</v>
      </c>
      <c r="H213" s="49" t="s">
        <v>710</v>
      </c>
      <c r="I213" s="49" t="s">
        <v>1002</v>
      </c>
      <c r="J213" s="49">
        <v>0.3</v>
      </c>
      <c r="K213" s="49">
        <v>0.3</v>
      </c>
      <c r="L213" s="49">
        <v>0</v>
      </c>
      <c r="M213" s="49">
        <v>230</v>
      </c>
      <c r="N213" s="49" t="s">
        <v>720</v>
      </c>
      <c r="O213" s="49" t="s">
        <v>756</v>
      </c>
    </row>
    <row r="214" spans="1:15">
      <c r="A214" s="49" t="s">
        <v>423</v>
      </c>
      <c r="B214" s="49" t="s">
        <v>692</v>
      </c>
      <c r="C214" s="49" t="s">
        <v>1003</v>
      </c>
      <c r="D214" s="49" t="s">
        <v>48</v>
      </c>
      <c r="E214" s="49" t="s">
        <v>688</v>
      </c>
      <c r="F214" s="49" t="s">
        <v>49</v>
      </c>
      <c r="G214" s="49" t="s">
        <v>64</v>
      </c>
      <c r="H214" s="49" t="s">
        <v>710</v>
      </c>
      <c r="I214" s="49" t="s">
        <v>1004</v>
      </c>
      <c r="J214" s="49">
        <v>0.7</v>
      </c>
      <c r="K214" s="49">
        <v>0.7</v>
      </c>
      <c r="L214" s="49">
        <v>0</v>
      </c>
      <c r="M214" s="49">
        <v>230</v>
      </c>
      <c r="N214" s="49" t="s">
        <v>720</v>
      </c>
      <c r="O214" s="49" t="s">
        <v>756</v>
      </c>
    </row>
    <row r="215" spans="1:15">
      <c r="A215" s="49" t="s">
        <v>424</v>
      </c>
      <c r="B215" s="49" t="s">
        <v>692</v>
      </c>
      <c r="C215" s="49" t="s">
        <v>1005</v>
      </c>
      <c r="D215" s="49" t="s">
        <v>48</v>
      </c>
      <c r="E215" s="49" t="s">
        <v>688</v>
      </c>
      <c r="F215" s="49" t="s">
        <v>49</v>
      </c>
      <c r="G215" s="49" t="s">
        <v>64</v>
      </c>
      <c r="H215" s="49" t="s">
        <v>710</v>
      </c>
      <c r="I215" s="49" t="s">
        <v>1006</v>
      </c>
      <c r="J215" s="49">
        <v>1.7</v>
      </c>
      <c r="K215" s="49">
        <v>1.7</v>
      </c>
      <c r="L215" s="49">
        <v>0</v>
      </c>
      <c r="M215" s="49">
        <v>230</v>
      </c>
      <c r="N215" s="49" t="s">
        <v>720</v>
      </c>
      <c r="O215" s="49" t="s">
        <v>756</v>
      </c>
    </row>
    <row r="216" spans="1:15">
      <c r="A216" s="49" t="s">
        <v>1007</v>
      </c>
      <c r="B216" s="49" t="s">
        <v>1008</v>
      </c>
      <c r="C216" s="49" t="s">
        <v>1009</v>
      </c>
      <c r="D216" s="49" t="s">
        <v>1010</v>
      </c>
      <c r="E216" s="49" t="s">
        <v>1011</v>
      </c>
      <c r="F216" s="49" t="s">
        <v>49</v>
      </c>
      <c r="G216" s="49" t="s">
        <v>754</v>
      </c>
      <c r="H216" s="49" t="s">
        <v>710</v>
      </c>
      <c r="I216" s="49" t="s">
        <v>692</v>
      </c>
      <c r="J216" s="49">
        <v>0</v>
      </c>
      <c r="K216" s="49">
        <v>6</v>
      </c>
      <c r="L216" s="49">
        <v>0</v>
      </c>
      <c r="M216" s="49">
        <v>230</v>
      </c>
      <c r="N216" s="49" t="s">
        <v>720</v>
      </c>
      <c r="O216" s="49" t="s">
        <v>721</v>
      </c>
    </row>
    <row r="217" spans="1:15">
      <c r="A217" s="49" t="s">
        <v>1012</v>
      </c>
      <c r="B217" s="49" t="s">
        <v>1013</v>
      </c>
      <c r="C217" s="49" t="s">
        <v>1014</v>
      </c>
      <c r="D217" s="49" t="s">
        <v>48</v>
      </c>
      <c r="E217" s="49" t="s">
        <v>688</v>
      </c>
      <c r="F217" s="49" t="s">
        <v>49</v>
      </c>
      <c r="G217" s="49" t="s">
        <v>451</v>
      </c>
      <c r="H217" s="49" t="s">
        <v>710</v>
      </c>
      <c r="I217" s="49"/>
      <c r="J217" s="49">
        <v>0</v>
      </c>
      <c r="K217" s="49">
        <v>15</v>
      </c>
      <c r="L217" s="49">
        <v>0</v>
      </c>
      <c r="M217" s="49">
        <v>380</v>
      </c>
      <c r="N217" s="49" t="s">
        <v>720</v>
      </c>
      <c r="O217" s="49" t="s">
        <v>721</v>
      </c>
    </row>
    <row r="218" spans="1:15">
      <c r="A218" s="49" t="s">
        <v>1015</v>
      </c>
      <c r="B218" s="49" t="s">
        <v>1016</v>
      </c>
      <c r="C218" s="49" t="s">
        <v>1017</v>
      </c>
      <c r="D218" s="49" t="s">
        <v>48</v>
      </c>
      <c r="E218" s="49" t="s">
        <v>688</v>
      </c>
      <c r="F218" s="49" t="s">
        <v>49</v>
      </c>
      <c r="G218" s="49" t="s">
        <v>754</v>
      </c>
      <c r="H218" s="49" t="s">
        <v>710</v>
      </c>
      <c r="I218" s="49"/>
      <c r="J218" s="49">
        <v>0</v>
      </c>
      <c r="K218" s="49">
        <v>10</v>
      </c>
      <c r="L218" s="49">
        <v>0</v>
      </c>
      <c r="M218" s="49">
        <v>380</v>
      </c>
      <c r="N218" s="49" t="s">
        <v>720</v>
      </c>
      <c r="O218" s="49" t="s">
        <v>721</v>
      </c>
    </row>
    <row r="219" spans="1:15">
      <c r="A219" s="49" t="s">
        <v>1018</v>
      </c>
      <c r="B219" s="49" t="s">
        <v>1019</v>
      </c>
      <c r="C219" s="49" t="s">
        <v>1020</v>
      </c>
      <c r="D219" s="49" t="s">
        <v>48</v>
      </c>
      <c r="E219" s="49" t="s">
        <v>688</v>
      </c>
      <c r="F219" s="49" t="s">
        <v>49</v>
      </c>
      <c r="G219" s="49" t="s">
        <v>754</v>
      </c>
      <c r="H219" s="49" t="s">
        <v>710</v>
      </c>
      <c r="I219" s="49"/>
      <c r="J219" s="49">
        <v>0</v>
      </c>
      <c r="K219" s="49">
        <v>15</v>
      </c>
      <c r="L219" s="49">
        <v>0</v>
      </c>
      <c r="M219" s="49">
        <v>380</v>
      </c>
      <c r="N219" s="49" t="s">
        <v>720</v>
      </c>
      <c r="O219" s="49" t="s">
        <v>721</v>
      </c>
    </row>
    <row r="220" spans="1:15">
      <c r="A220" s="49" t="s">
        <v>1021</v>
      </c>
      <c r="B220" s="49" t="s">
        <v>1022</v>
      </c>
      <c r="C220" s="49" t="s">
        <v>1023</v>
      </c>
      <c r="D220" s="49" t="s">
        <v>370</v>
      </c>
      <c r="E220" s="49" t="s">
        <v>689</v>
      </c>
      <c r="F220" s="49" t="s">
        <v>49</v>
      </c>
      <c r="G220" s="49" t="s">
        <v>754</v>
      </c>
      <c r="H220" s="49" t="s">
        <v>710</v>
      </c>
      <c r="I220" s="49" t="s">
        <v>692</v>
      </c>
      <c r="J220" s="49">
        <v>0</v>
      </c>
      <c r="K220" s="49">
        <v>10</v>
      </c>
      <c r="L220" s="49">
        <v>0</v>
      </c>
      <c r="M220" s="49">
        <v>380</v>
      </c>
      <c r="N220" s="49" t="s">
        <v>720</v>
      </c>
      <c r="O220" s="49" t="s">
        <v>721</v>
      </c>
    </row>
    <row r="221" spans="1:15">
      <c r="A221" s="49" t="s">
        <v>425</v>
      </c>
      <c r="B221" s="49" t="s">
        <v>692</v>
      </c>
      <c r="C221" s="49" t="s">
        <v>426</v>
      </c>
      <c r="D221" s="49" t="s">
        <v>48</v>
      </c>
      <c r="E221" s="49" t="s">
        <v>688</v>
      </c>
      <c r="F221" s="49" t="s">
        <v>49</v>
      </c>
      <c r="G221" s="49" t="s">
        <v>64</v>
      </c>
      <c r="H221" s="49" t="s">
        <v>710</v>
      </c>
      <c r="I221" s="49" t="s">
        <v>1024</v>
      </c>
      <c r="J221" s="49">
        <v>3.3</v>
      </c>
      <c r="K221" s="49">
        <v>3.3</v>
      </c>
      <c r="L221" s="49">
        <v>0</v>
      </c>
      <c r="M221" s="49">
        <v>230</v>
      </c>
      <c r="N221" s="49" t="s">
        <v>720</v>
      </c>
      <c r="O221" s="49" t="s">
        <v>756</v>
      </c>
    </row>
    <row r="222" spans="1:15">
      <c r="A222" s="49" t="s">
        <v>427</v>
      </c>
      <c r="B222" s="49" t="s">
        <v>692</v>
      </c>
      <c r="C222" s="49" t="s">
        <v>428</v>
      </c>
      <c r="D222" s="49" t="s">
        <v>48</v>
      </c>
      <c r="E222" s="49" t="s">
        <v>688</v>
      </c>
      <c r="F222" s="49" t="s">
        <v>49</v>
      </c>
      <c r="G222" s="49" t="s">
        <v>58</v>
      </c>
      <c r="H222" s="49" t="s">
        <v>710</v>
      </c>
      <c r="I222" s="49" t="s">
        <v>1025</v>
      </c>
      <c r="J222" s="49">
        <v>1.7</v>
      </c>
      <c r="K222" s="49">
        <v>1.7</v>
      </c>
      <c r="L222" s="49">
        <v>0</v>
      </c>
      <c r="M222" s="49">
        <v>230</v>
      </c>
      <c r="N222" s="49" t="s">
        <v>720</v>
      </c>
      <c r="O222" s="49" t="s">
        <v>721</v>
      </c>
    </row>
    <row r="223" spans="1:15">
      <c r="A223" s="49" t="s">
        <v>429</v>
      </c>
      <c r="B223" s="49" t="s">
        <v>692</v>
      </c>
      <c r="C223" s="49" t="s">
        <v>430</v>
      </c>
      <c r="D223" s="49" t="s">
        <v>48</v>
      </c>
      <c r="E223" s="49" t="s">
        <v>688</v>
      </c>
      <c r="F223" s="49" t="s">
        <v>49</v>
      </c>
      <c r="G223" s="49" t="s">
        <v>58</v>
      </c>
      <c r="H223" s="49" t="s">
        <v>710</v>
      </c>
      <c r="I223" s="49" t="s">
        <v>1026</v>
      </c>
      <c r="J223" s="49">
        <v>1.7</v>
      </c>
      <c r="K223" s="49">
        <v>1.7</v>
      </c>
      <c r="L223" s="49">
        <v>0</v>
      </c>
      <c r="M223" s="49">
        <v>230</v>
      </c>
      <c r="N223" s="49" t="s">
        <v>720</v>
      </c>
      <c r="O223" s="49" t="s">
        <v>721</v>
      </c>
    </row>
    <row r="224" spans="1:15">
      <c r="A224" s="49" t="s">
        <v>431</v>
      </c>
      <c r="B224" s="49" t="s">
        <v>692</v>
      </c>
      <c r="C224" s="49" t="s">
        <v>349</v>
      </c>
      <c r="D224" s="49" t="s">
        <v>48</v>
      </c>
      <c r="E224" s="49" t="s">
        <v>688</v>
      </c>
      <c r="F224" s="49" t="s">
        <v>49</v>
      </c>
      <c r="G224" s="49" t="s">
        <v>58</v>
      </c>
      <c r="H224" s="49" t="s">
        <v>710</v>
      </c>
      <c r="I224" s="49" t="s">
        <v>1027</v>
      </c>
      <c r="J224" s="49">
        <v>1.7</v>
      </c>
      <c r="K224" s="49">
        <v>1.7</v>
      </c>
      <c r="L224" s="49">
        <v>0</v>
      </c>
      <c r="M224" s="49">
        <v>230</v>
      </c>
      <c r="N224" s="49" t="s">
        <v>720</v>
      </c>
      <c r="O224" s="49" t="s">
        <v>721</v>
      </c>
    </row>
    <row r="225" spans="1:15">
      <c r="A225" s="49" t="s">
        <v>1028</v>
      </c>
      <c r="B225" s="49" t="s">
        <v>1029</v>
      </c>
      <c r="C225" s="49" t="s">
        <v>1030</v>
      </c>
      <c r="D225" s="49" t="s">
        <v>48</v>
      </c>
      <c r="E225" s="49" t="s">
        <v>688</v>
      </c>
      <c r="F225" s="49" t="s">
        <v>49</v>
      </c>
      <c r="G225" s="49" t="s">
        <v>451</v>
      </c>
      <c r="H225" s="49" t="s">
        <v>710</v>
      </c>
      <c r="I225" s="49"/>
      <c r="J225" s="49">
        <v>0</v>
      </c>
      <c r="K225" s="49">
        <v>6</v>
      </c>
      <c r="L225" s="49">
        <v>0</v>
      </c>
      <c r="M225" s="49">
        <v>230</v>
      </c>
      <c r="N225" s="49" t="s">
        <v>720</v>
      </c>
      <c r="O225" s="49" t="s">
        <v>721</v>
      </c>
    </row>
    <row r="226" spans="1:15">
      <c r="A226" s="49" t="s">
        <v>432</v>
      </c>
      <c r="B226" s="49" t="s">
        <v>692</v>
      </c>
      <c r="C226" s="49" t="s">
        <v>916</v>
      </c>
      <c r="D226" s="49" t="s">
        <v>48</v>
      </c>
      <c r="E226" s="49" t="s">
        <v>688</v>
      </c>
      <c r="F226" s="49" t="s">
        <v>49</v>
      </c>
      <c r="G226" s="49" t="s">
        <v>64</v>
      </c>
      <c r="H226" s="49" t="s">
        <v>710</v>
      </c>
      <c r="I226" s="49" t="s">
        <v>1031</v>
      </c>
      <c r="J226" s="49">
        <v>1.7</v>
      </c>
      <c r="K226" s="49">
        <v>1.7</v>
      </c>
      <c r="L226" s="49">
        <v>0</v>
      </c>
      <c r="M226" s="49">
        <v>230</v>
      </c>
      <c r="N226" s="49" t="s">
        <v>720</v>
      </c>
      <c r="O226" s="49" t="s">
        <v>756</v>
      </c>
    </row>
    <row r="227" spans="1:15">
      <c r="A227" s="49" t="s">
        <v>433</v>
      </c>
      <c r="B227" s="49" t="s">
        <v>692</v>
      </c>
      <c r="C227" s="49" t="s">
        <v>434</v>
      </c>
      <c r="D227" s="49" t="s">
        <v>48</v>
      </c>
      <c r="E227" s="49" t="s">
        <v>688</v>
      </c>
      <c r="F227" s="49" t="s">
        <v>49</v>
      </c>
      <c r="G227" s="49" t="s">
        <v>64</v>
      </c>
      <c r="H227" s="49" t="s">
        <v>710</v>
      </c>
      <c r="I227" s="49" t="s">
        <v>1032</v>
      </c>
      <c r="J227" s="49">
        <v>1.7</v>
      </c>
      <c r="K227" s="49">
        <v>1.7</v>
      </c>
      <c r="L227" s="49">
        <v>0</v>
      </c>
      <c r="M227" s="49">
        <v>230</v>
      </c>
      <c r="N227" s="49" t="s">
        <v>720</v>
      </c>
      <c r="O227" s="49" t="s">
        <v>756</v>
      </c>
    </row>
    <row r="228" spans="1:15">
      <c r="A228" s="49" t="s">
        <v>435</v>
      </c>
      <c r="B228" s="49" t="s">
        <v>1033</v>
      </c>
      <c r="C228" s="49" t="s">
        <v>436</v>
      </c>
      <c r="D228" s="49" t="s">
        <v>48</v>
      </c>
      <c r="E228" s="49" t="s">
        <v>688</v>
      </c>
      <c r="F228" s="49" t="s">
        <v>49</v>
      </c>
      <c r="G228" s="49" t="s">
        <v>437</v>
      </c>
      <c r="H228" s="49" t="s">
        <v>710</v>
      </c>
      <c r="I228" s="49" t="s">
        <v>1034</v>
      </c>
      <c r="J228" s="49">
        <v>3.3</v>
      </c>
      <c r="K228" s="49">
        <v>3.3</v>
      </c>
      <c r="L228" s="49">
        <v>0</v>
      </c>
      <c r="M228" s="49">
        <v>380</v>
      </c>
      <c r="N228" s="49" t="s">
        <v>720</v>
      </c>
      <c r="O228" s="49" t="s">
        <v>721</v>
      </c>
    </row>
    <row r="229" spans="1:15">
      <c r="A229" s="49" t="s">
        <v>438</v>
      </c>
      <c r="B229" s="49" t="s">
        <v>692</v>
      </c>
      <c r="C229" s="49" t="s">
        <v>439</v>
      </c>
      <c r="D229" s="49" t="s">
        <v>48</v>
      </c>
      <c r="E229" s="49" t="s">
        <v>688</v>
      </c>
      <c r="F229" s="49" t="s">
        <v>49</v>
      </c>
      <c r="G229" s="49" t="s">
        <v>64</v>
      </c>
      <c r="H229" s="49" t="s">
        <v>710</v>
      </c>
      <c r="I229" s="49" t="s">
        <v>1035</v>
      </c>
      <c r="J229" s="49">
        <v>11</v>
      </c>
      <c r="K229" s="49">
        <v>11</v>
      </c>
      <c r="L229" s="49">
        <v>0</v>
      </c>
      <c r="M229" s="49">
        <v>380</v>
      </c>
      <c r="N229" s="49" t="s">
        <v>720</v>
      </c>
      <c r="O229" s="49" t="s">
        <v>756</v>
      </c>
    </row>
    <row r="230" spans="1:15">
      <c r="A230" s="49" t="s">
        <v>440</v>
      </c>
      <c r="B230" s="49" t="s">
        <v>692</v>
      </c>
      <c r="C230" s="49" t="s">
        <v>441</v>
      </c>
      <c r="D230" s="49" t="s">
        <v>48</v>
      </c>
      <c r="E230" s="49" t="s">
        <v>688</v>
      </c>
      <c r="F230" s="49" t="s">
        <v>49</v>
      </c>
      <c r="G230" s="49" t="s">
        <v>64</v>
      </c>
      <c r="H230" s="49" t="s">
        <v>710</v>
      </c>
      <c r="I230" s="49" t="s">
        <v>1036</v>
      </c>
      <c r="J230" s="49">
        <v>20</v>
      </c>
      <c r="K230" s="49">
        <v>20</v>
      </c>
      <c r="L230" s="49">
        <v>0</v>
      </c>
      <c r="M230" s="49">
        <v>380</v>
      </c>
      <c r="N230" s="49" t="s">
        <v>720</v>
      </c>
      <c r="O230" s="49" t="s">
        <v>756</v>
      </c>
    </row>
    <row r="231" spans="1:15">
      <c r="A231" s="49" t="s">
        <v>442</v>
      </c>
      <c r="B231" s="49" t="s">
        <v>692</v>
      </c>
      <c r="C231" s="49" t="s">
        <v>1037</v>
      </c>
      <c r="D231" s="49" t="s">
        <v>48</v>
      </c>
      <c r="E231" s="49" t="s">
        <v>688</v>
      </c>
      <c r="F231" s="49" t="s">
        <v>49</v>
      </c>
      <c r="G231" s="49" t="s">
        <v>64</v>
      </c>
      <c r="H231" s="49" t="s">
        <v>710</v>
      </c>
      <c r="I231" s="49" t="s">
        <v>1038</v>
      </c>
      <c r="J231" s="49">
        <v>3</v>
      </c>
      <c r="K231" s="49">
        <v>3</v>
      </c>
      <c r="L231" s="49">
        <v>0</v>
      </c>
      <c r="M231" s="49">
        <v>230</v>
      </c>
      <c r="N231" s="49" t="s">
        <v>720</v>
      </c>
      <c r="O231" s="49" t="s">
        <v>756</v>
      </c>
    </row>
    <row r="232" spans="1:15">
      <c r="A232" s="49" t="s">
        <v>443</v>
      </c>
      <c r="B232" s="49" t="s">
        <v>692</v>
      </c>
      <c r="C232" s="49" t="s">
        <v>444</v>
      </c>
      <c r="D232" s="49" t="s">
        <v>370</v>
      </c>
      <c r="E232" s="49" t="s">
        <v>689</v>
      </c>
      <c r="F232" s="49" t="s">
        <v>49</v>
      </c>
      <c r="G232" s="49" t="s">
        <v>58</v>
      </c>
      <c r="H232" s="49" t="s">
        <v>710</v>
      </c>
      <c r="I232" s="49" t="s">
        <v>1039</v>
      </c>
      <c r="J232" s="49">
        <v>3.3</v>
      </c>
      <c r="K232" s="49">
        <v>3.3</v>
      </c>
      <c r="L232" s="49">
        <v>0</v>
      </c>
      <c r="M232" s="49">
        <v>380</v>
      </c>
      <c r="N232" s="49" t="s">
        <v>720</v>
      </c>
      <c r="O232" s="49" t="s">
        <v>721</v>
      </c>
    </row>
    <row r="233" spans="1:15">
      <c r="A233" s="49" t="s">
        <v>445</v>
      </c>
      <c r="B233" s="49" t="s">
        <v>692</v>
      </c>
      <c r="C233" s="49" t="s">
        <v>446</v>
      </c>
      <c r="D233" s="49" t="s">
        <v>370</v>
      </c>
      <c r="E233" s="49" t="s">
        <v>689</v>
      </c>
      <c r="F233" s="49" t="s">
        <v>49</v>
      </c>
      <c r="G233" s="49" t="s">
        <v>58</v>
      </c>
      <c r="H233" s="49" t="s">
        <v>710</v>
      </c>
      <c r="I233" s="49" t="s">
        <v>1040</v>
      </c>
      <c r="J233" s="49">
        <v>3.3</v>
      </c>
      <c r="K233" s="49">
        <v>3.3</v>
      </c>
      <c r="L233" s="49">
        <v>0</v>
      </c>
      <c r="M233" s="49">
        <v>380</v>
      </c>
      <c r="N233" s="49" t="s">
        <v>720</v>
      </c>
      <c r="O233" s="49" t="s">
        <v>721</v>
      </c>
    </row>
    <row r="234" spans="1:15">
      <c r="A234" s="49" t="s">
        <v>447</v>
      </c>
      <c r="B234" s="49" t="s">
        <v>692</v>
      </c>
      <c r="C234" s="49" t="s">
        <v>448</v>
      </c>
      <c r="D234" s="49" t="s">
        <v>48</v>
      </c>
      <c r="E234" s="49" t="s">
        <v>688</v>
      </c>
      <c r="F234" s="49" t="s">
        <v>49</v>
      </c>
      <c r="G234" s="49" t="s">
        <v>58</v>
      </c>
      <c r="H234" s="49" t="s">
        <v>710</v>
      </c>
      <c r="I234" s="49" t="s">
        <v>1041</v>
      </c>
      <c r="J234" s="49">
        <v>1.7</v>
      </c>
      <c r="K234" s="49">
        <v>1.7</v>
      </c>
      <c r="L234" s="49">
        <v>0</v>
      </c>
      <c r="M234" s="49">
        <v>230</v>
      </c>
      <c r="N234" s="49" t="s">
        <v>720</v>
      </c>
      <c r="O234" s="49" t="s">
        <v>721</v>
      </c>
    </row>
    <row r="235" spans="1:15">
      <c r="A235" s="49" t="s">
        <v>449</v>
      </c>
      <c r="B235" s="49"/>
      <c r="C235" s="49" t="s">
        <v>450</v>
      </c>
      <c r="D235" s="49" t="s">
        <v>48</v>
      </c>
      <c r="E235" s="49" t="s">
        <v>688</v>
      </c>
      <c r="F235" s="49" t="s">
        <v>49</v>
      </c>
      <c r="G235" s="49" t="s">
        <v>1042</v>
      </c>
      <c r="H235" s="49" t="s">
        <v>710</v>
      </c>
      <c r="I235" s="49" t="s">
        <v>1043</v>
      </c>
      <c r="J235" s="49">
        <v>25</v>
      </c>
      <c r="K235" s="49">
        <v>25</v>
      </c>
      <c r="L235" s="49">
        <v>0</v>
      </c>
      <c r="M235" s="49">
        <v>380</v>
      </c>
      <c r="N235" s="49" t="s">
        <v>720</v>
      </c>
      <c r="O235" s="49" t="s">
        <v>721</v>
      </c>
    </row>
    <row r="236" spans="1:15">
      <c r="A236" s="49" t="s">
        <v>452</v>
      </c>
      <c r="B236" s="49" t="s">
        <v>692</v>
      </c>
      <c r="C236" s="49" t="s">
        <v>63</v>
      </c>
      <c r="D236" s="49" t="s">
        <v>48</v>
      </c>
      <c r="E236" s="49" t="s">
        <v>688</v>
      </c>
      <c r="F236" s="49" t="s">
        <v>49</v>
      </c>
      <c r="G236" s="49" t="s">
        <v>58</v>
      </c>
      <c r="H236" s="49" t="s">
        <v>710</v>
      </c>
      <c r="I236" s="49" t="s">
        <v>1044</v>
      </c>
      <c r="J236" s="49">
        <v>1.7</v>
      </c>
      <c r="K236" s="49">
        <v>1.7</v>
      </c>
      <c r="L236" s="49">
        <v>0</v>
      </c>
      <c r="M236" s="49">
        <v>230</v>
      </c>
      <c r="N236" s="49" t="s">
        <v>720</v>
      </c>
      <c r="O236" s="49" t="s">
        <v>721</v>
      </c>
    </row>
    <row r="237" spans="1:15">
      <c r="A237" s="49" t="s">
        <v>453</v>
      </c>
      <c r="B237" s="49" t="s">
        <v>692</v>
      </c>
      <c r="C237" s="49" t="s">
        <v>454</v>
      </c>
      <c r="D237" s="49" t="s">
        <v>455</v>
      </c>
      <c r="E237" s="49" t="s">
        <v>691</v>
      </c>
      <c r="F237" s="49" t="s">
        <v>49</v>
      </c>
      <c r="G237" s="49" t="s">
        <v>456</v>
      </c>
      <c r="H237" s="49" t="s">
        <v>710</v>
      </c>
      <c r="I237" s="49" t="s">
        <v>1045</v>
      </c>
      <c r="J237" s="49">
        <v>25</v>
      </c>
      <c r="K237" s="49">
        <v>25</v>
      </c>
      <c r="L237" s="49">
        <v>0</v>
      </c>
      <c r="M237" s="49">
        <v>380</v>
      </c>
      <c r="N237" s="49" t="s">
        <v>720</v>
      </c>
      <c r="O237" s="49" t="s">
        <v>721</v>
      </c>
    </row>
    <row r="238" spans="1:15">
      <c r="A238" s="49" t="s">
        <v>1046</v>
      </c>
      <c r="B238" s="49" t="s">
        <v>1047</v>
      </c>
      <c r="C238" s="49" t="s">
        <v>1048</v>
      </c>
      <c r="D238" s="49" t="s">
        <v>48</v>
      </c>
      <c r="E238" s="49" t="s">
        <v>688</v>
      </c>
      <c r="F238" s="49" t="s">
        <v>49</v>
      </c>
      <c r="G238" s="49" t="s">
        <v>754</v>
      </c>
      <c r="H238" s="49" t="s">
        <v>710</v>
      </c>
      <c r="I238" s="49"/>
      <c r="J238" s="49">
        <v>0</v>
      </c>
      <c r="K238" s="49">
        <v>10</v>
      </c>
      <c r="L238" s="49">
        <v>0</v>
      </c>
      <c r="M238" s="49">
        <v>380</v>
      </c>
      <c r="N238" s="49" t="s">
        <v>720</v>
      </c>
      <c r="O238" s="49" t="s">
        <v>721</v>
      </c>
    </row>
    <row r="239" spans="1:15">
      <c r="A239" s="49" t="s">
        <v>457</v>
      </c>
      <c r="B239" s="49" t="s">
        <v>1049</v>
      </c>
      <c r="C239" s="49" t="s">
        <v>458</v>
      </c>
      <c r="D239" s="49" t="s">
        <v>48</v>
      </c>
      <c r="E239" s="49" t="s">
        <v>688</v>
      </c>
      <c r="F239" s="49" t="s">
        <v>49</v>
      </c>
      <c r="G239" s="49" t="s">
        <v>437</v>
      </c>
      <c r="H239" s="49" t="s">
        <v>710</v>
      </c>
      <c r="I239" s="49" t="s">
        <v>1050</v>
      </c>
      <c r="J239" s="49">
        <v>6.6</v>
      </c>
      <c r="K239" s="49">
        <v>6.6</v>
      </c>
      <c r="L239" s="49">
        <v>0</v>
      </c>
      <c r="M239" s="49">
        <v>380</v>
      </c>
      <c r="N239" s="49" t="s">
        <v>720</v>
      </c>
      <c r="O239" s="49" t="s">
        <v>721</v>
      </c>
    </row>
    <row r="240" spans="1:15">
      <c r="A240" s="49" t="s">
        <v>1051</v>
      </c>
      <c r="B240" s="49" t="s">
        <v>1052</v>
      </c>
      <c r="C240" s="49" t="s">
        <v>1053</v>
      </c>
      <c r="D240" s="49" t="s">
        <v>370</v>
      </c>
      <c r="E240" s="49" t="s">
        <v>689</v>
      </c>
      <c r="F240" s="49" t="s">
        <v>49</v>
      </c>
      <c r="G240" s="49" t="s">
        <v>754</v>
      </c>
      <c r="H240" s="49" t="s">
        <v>710</v>
      </c>
      <c r="I240" s="49" t="s">
        <v>692</v>
      </c>
      <c r="J240" s="49">
        <v>0</v>
      </c>
      <c r="K240" s="49">
        <v>6</v>
      </c>
      <c r="L240" s="49">
        <v>0</v>
      </c>
      <c r="M240" s="49">
        <v>230</v>
      </c>
      <c r="N240" s="49" t="s">
        <v>720</v>
      </c>
      <c r="O240" s="49" t="s">
        <v>721</v>
      </c>
    </row>
    <row r="241" spans="1:15">
      <c r="A241" s="49" t="s">
        <v>459</v>
      </c>
      <c r="B241" s="49" t="s">
        <v>692</v>
      </c>
      <c r="C241" s="49" t="s">
        <v>460</v>
      </c>
      <c r="D241" s="49" t="s">
        <v>461</v>
      </c>
      <c r="E241" s="49" t="s">
        <v>690</v>
      </c>
      <c r="F241" s="49" t="s">
        <v>49</v>
      </c>
      <c r="G241" s="49" t="s">
        <v>58</v>
      </c>
      <c r="H241" s="49" t="s">
        <v>710</v>
      </c>
      <c r="I241" s="49" t="s">
        <v>1054</v>
      </c>
      <c r="J241" s="49">
        <v>1.7</v>
      </c>
      <c r="K241" s="49">
        <v>1.7</v>
      </c>
      <c r="L241" s="49">
        <v>0</v>
      </c>
      <c r="M241" s="49">
        <v>230</v>
      </c>
      <c r="N241" s="49" t="s">
        <v>720</v>
      </c>
      <c r="O241" s="49" t="s">
        <v>721</v>
      </c>
    </row>
    <row r="242" spans="1:15">
      <c r="A242" s="49" t="s">
        <v>462</v>
      </c>
      <c r="B242" s="49" t="s">
        <v>692</v>
      </c>
      <c r="C242" s="49" t="s">
        <v>1055</v>
      </c>
      <c r="D242" s="49" t="s">
        <v>48</v>
      </c>
      <c r="E242" s="49" t="s">
        <v>688</v>
      </c>
      <c r="F242" s="49" t="s">
        <v>49</v>
      </c>
      <c r="G242" s="49" t="s">
        <v>58</v>
      </c>
      <c r="H242" s="49" t="s">
        <v>710</v>
      </c>
      <c r="I242" s="49" t="s">
        <v>1056</v>
      </c>
      <c r="J242" s="49">
        <v>3.3</v>
      </c>
      <c r="K242" s="49">
        <v>3.3</v>
      </c>
      <c r="L242" s="49">
        <v>0</v>
      </c>
      <c r="M242" s="49">
        <v>380</v>
      </c>
      <c r="N242" s="49" t="s">
        <v>720</v>
      </c>
      <c r="O242" s="49" t="s">
        <v>721</v>
      </c>
    </row>
    <row r="243" spans="1:15">
      <c r="A243" s="49" t="s">
        <v>463</v>
      </c>
      <c r="B243" s="49" t="s">
        <v>1057</v>
      </c>
      <c r="C243" s="49" t="s">
        <v>464</v>
      </c>
      <c r="D243" s="49" t="s">
        <v>48</v>
      </c>
      <c r="E243" s="49" t="s">
        <v>688</v>
      </c>
      <c r="F243" s="49" t="s">
        <v>49</v>
      </c>
      <c r="G243" s="49" t="s">
        <v>437</v>
      </c>
      <c r="H243" s="49" t="s">
        <v>710</v>
      </c>
      <c r="I243" s="49" t="s">
        <v>1058</v>
      </c>
      <c r="J243" s="49">
        <v>3.3</v>
      </c>
      <c r="K243" s="49">
        <v>3.3</v>
      </c>
      <c r="L243" s="49">
        <v>0</v>
      </c>
      <c r="M243" s="49">
        <v>380</v>
      </c>
      <c r="N243" s="49" t="s">
        <v>720</v>
      </c>
      <c r="O243" s="49" t="s">
        <v>721</v>
      </c>
    </row>
    <row r="244" spans="1:15">
      <c r="A244" s="49" t="s">
        <v>465</v>
      </c>
      <c r="B244" s="49" t="s">
        <v>1059</v>
      </c>
      <c r="C244" s="49" t="s">
        <v>466</v>
      </c>
      <c r="D244" s="49" t="s">
        <v>48</v>
      </c>
      <c r="E244" s="49" t="s">
        <v>688</v>
      </c>
      <c r="F244" s="49" t="s">
        <v>49</v>
      </c>
      <c r="G244" s="49" t="s">
        <v>437</v>
      </c>
      <c r="H244" s="49" t="s">
        <v>710</v>
      </c>
      <c r="I244" s="49" t="s">
        <v>1060</v>
      </c>
      <c r="J244" s="49">
        <v>6.6</v>
      </c>
      <c r="K244" s="49">
        <v>6.6</v>
      </c>
      <c r="L244" s="49">
        <v>0</v>
      </c>
      <c r="M244" s="49">
        <v>380</v>
      </c>
      <c r="N244" s="49" t="s">
        <v>720</v>
      </c>
      <c r="O244" s="49" t="s">
        <v>721</v>
      </c>
    </row>
    <row r="245" spans="1:15">
      <c r="A245" s="49" t="s">
        <v>467</v>
      </c>
      <c r="B245" s="49" t="s">
        <v>1061</v>
      </c>
      <c r="C245" s="49" t="s">
        <v>468</v>
      </c>
      <c r="D245" s="49" t="s">
        <v>48</v>
      </c>
      <c r="E245" s="49" t="s">
        <v>688</v>
      </c>
      <c r="F245" s="49" t="s">
        <v>49</v>
      </c>
      <c r="G245" s="49" t="s">
        <v>437</v>
      </c>
      <c r="H245" s="49" t="s">
        <v>710</v>
      </c>
      <c r="I245" s="49" t="s">
        <v>692</v>
      </c>
      <c r="J245" s="49">
        <v>7</v>
      </c>
      <c r="K245" s="49">
        <v>7</v>
      </c>
      <c r="L245" s="49">
        <v>0</v>
      </c>
      <c r="M245" s="49">
        <v>230</v>
      </c>
      <c r="N245" s="49" t="s">
        <v>720</v>
      </c>
      <c r="O245" s="49" t="s">
        <v>721</v>
      </c>
    </row>
    <row r="246" spans="1:15">
      <c r="A246" s="49" t="s">
        <v>469</v>
      </c>
      <c r="B246" s="49" t="s">
        <v>692</v>
      </c>
      <c r="C246" s="49" t="s">
        <v>470</v>
      </c>
      <c r="D246" s="49" t="s">
        <v>48</v>
      </c>
      <c r="E246" s="49" t="s">
        <v>688</v>
      </c>
      <c r="F246" s="49" t="s">
        <v>49</v>
      </c>
      <c r="G246" s="49" t="s">
        <v>64</v>
      </c>
      <c r="H246" s="49" t="s">
        <v>710</v>
      </c>
      <c r="I246" s="49" t="s">
        <v>1062</v>
      </c>
      <c r="J246" s="49">
        <v>16</v>
      </c>
      <c r="K246" s="49">
        <v>0.01</v>
      </c>
      <c r="L246" s="49">
        <v>0</v>
      </c>
      <c r="M246" s="49">
        <v>380</v>
      </c>
      <c r="N246" s="49" t="s">
        <v>720</v>
      </c>
      <c r="O246" s="49" t="s">
        <v>756</v>
      </c>
    </row>
    <row r="247" spans="1:15">
      <c r="A247" s="49" t="s">
        <v>471</v>
      </c>
      <c r="B247" s="49" t="s">
        <v>692</v>
      </c>
      <c r="C247" s="49" t="s">
        <v>1063</v>
      </c>
      <c r="D247" s="49" t="s">
        <v>48</v>
      </c>
      <c r="E247" s="49" t="s">
        <v>688</v>
      </c>
      <c r="F247" s="49" t="s">
        <v>49</v>
      </c>
      <c r="G247" s="49" t="s">
        <v>64</v>
      </c>
      <c r="H247" s="49" t="s">
        <v>710</v>
      </c>
      <c r="I247" s="49" t="s">
        <v>1064</v>
      </c>
      <c r="J247" s="49">
        <v>1.7</v>
      </c>
      <c r="K247" s="49">
        <v>1.7</v>
      </c>
      <c r="L247" s="49">
        <v>0</v>
      </c>
      <c r="M247" s="49">
        <v>230</v>
      </c>
      <c r="N247" s="49" t="s">
        <v>720</v>
      </c>
      <c r="O247" s="49" t="s">
        <v>756</v>
      </c>
    </row>
    <row r="248" spans="1:15">
      <c r="A248" s="49" t="s">
        <v>472</v>
      </c>
      <c r="B248" s="49" t="s">
        <v>692</v>
      </c>
      <c r="C248" s="49" t="s">
        <v>473</v>
      </c>
      <c r="D248" s="49" t="s">
        <v>48</v>
      </c>
      <c r="E248" s="49" t="s">
        <v>688</v>
      </c>
      <c r="F248" s="49" t="s">
        <v>49</v>
      </c>
      <c r="G248" s="49" t="s">
        <v>64</v>
      </c>
      <c r="H248" s="49" t="s">
        <v>710</v>
      </c>
      <c r="I248" s="49" t="s">
        <v>1065</v>
      </c>
      <c r="J248" s="49">
        <v>40</v>
      </c>
      <c r="K248" s="49">
        <v>40</v>
      </c>
      <c r="L248" s="49">
        <v>0</v>
      </c>
      <c r="M248" s="49">
        <v>380</v>
      </c>
      <c r="N248" s="49" t="s">
        <v>720</v>
      </c>
      <c r="O248" s="49" t="s">
        <v>756</v>
      </c>
    </row>
    <row r="249" spans="1:15">
      <c r="A249" s="49" t="s">
        <v>474</v>
      </c>
      <c r="B249" s="49" t="s">
        <v>692</v>
      </c>
      <c r="C249" s="49" t="s">
        <v>475</v>
      </c>
      <c r="D249" s="49" t="s">
        <v>370</v>
      </c>
      <c r="E249" s="49" t="s">
        <v>689</v>
      </c>
      <c r="F249" s="49" t="s">
        <v>49</v>
      </c>
      <c r="G249" s="49" t="s">
        <v>64</v>
      </c>
      <c r="H249" s="49" t="s">
        <v>710</v>
      </c>
      <c r="I249" s="49" t="s">
        <v>692</v>
      </c>
      <c r="J249" s="49">
        <v>6.6</v>
      </c>
      <c r="K249" s="49">
        <v>6.6</v>
      </c>
      <c r="L249" s="49">
        <v>0</v>
      </c>
      <c r="M249" s="49">
        <v>380</v>
      </c>
      <c r="N249" s="49" t="s">
        <v>720</v>
      </c>
      <c r="O249" s="49" t="s">
        <v>756</v>
      </c>
    </row>
    <row r="250" spans="1:15">
      <c r="A250" s="49" t="s">
        <v>476</v>
      </c>
      <c r="B250" s="49" t="s">
        <v>692</v>
      </c>
      <c r="C250" s="49" t="s">
        <v>477</v>
      </c>
      <c r="D250" s="49" t="s">
        <v>48</v>
      </c>
      <c r="E250" s="49" t="s">
        <v>688</v>
      </c>
      <c r="F250" s="49" t="s">
        <v>49</v>
      </c>
      <c r="G250" s="49" t="s">
        <v>64</v>
      </c>
      <c r="H250" s="49" t="s">
        <v>710</v>
      </c>
      <c r="I250" s="49" t="s">
        <v>1066</v>
      </c>
      <c r="J250" s="49">
        <v>16</v>
      </c>
      <c r="K250" s="49">
        <v>16</v>
      </c>
      <c r="L250" s="49">
        <v>0</v>
      </c>
      <c r="M250" s="49">
        <v>380</v>
      </c>
      <c r="N250" s="49" t="s">
        <v>720</v>
      </c>
      <c r="O250" s="49" t="s">
        <v>756</v>
      </c>
    </row>
    <row r="251" spans="1:15">
      <c r="A251" s="49" t="s">
        <v>478</v>
      </c>
      <c r="B251" s="49" t="s">
        <v>1067</v>
      </c>
      <c r="C251" s="49" t="s">
        <v>473</v>
      </c>
      <c r="D251" s="49" t="s">
        <v>48</v>
      </c>
      <c r="E251" s="49" t="s">
        <v>688</v>
      </c>
      <c r="F251" s="49" t="s">
        <v>49</v>
      </c>
      <c r="G251" s="49" t="s">
        <v>437</v>
      </c>
      <c r="H251" s="49" t="s">
        <v>710</v>
      </c>
      <c r="I251" s="49" t="s">
        <v>1068</v>
      </c>
      <c r="J251" s="49">
        <v>5</v>
      </c>
      <c r="K251" s="49">
        <v>5</v>
      </c>
      <c r="L251" s="49">
        <v>0</v>
      </c>
      <c r="M251" s="49">
        <v>380</v>
      </c>
      <c r="N251" s="49" t="s">
        <v>720</v>
      </c>
      <c r="O251" s="49" t="s">
        <v>721</v>
      </c>
    </row>
    <row r="252" spans="1:15">
      <c r="A252" s="49" t="s">
        <v>479</v>
      </c>
      <c r="B252" s="49"/>
      <c r="C252" s="49" t="s">
        <v>480</v>
      </c>
      <c r="D252" s="49" t="s">
        <v>48</v>
      </c>
      <c r="E252" s="49" t="s">
        <v>688</v>
      </c>
      <c r="F252" s="49" t="s">
        <v>49</v>
      </c>
      <c r="G252" s="49" t="s">
        <v>451</v>
      </c>
      <c r="H252" s="49" t="s">
        <v>710</v>
      </c>
      <c r="I252" s="49" t="s">
        <v>1069</v>
      </c>
      <c r="J252" s="49">
        <v>40</v>
      </c>
      <c r="K252" s="49">
        <v>40</v>
      </c>
      <c r="L252" s="49">
        <v>0</v>
      </c>
      <c r="M252" s="49">
        <v>380</v>
      </c>
      <c r="N252" s="49" t="s">
        <v>720</v>
      </c>
      <c r="O252" s="49" t="s">
        <v>721</v>
      </c>
    </row>
    <row r="253" spans="1:15">
      <c r="A253" s="49" t="s">
        <v>1070</v>
      </c>
      <c r="B253" s="49" t="s">
        <v>1071</v>
      </c>
      <c r="C253" s="49" t="s">
        <v>1072</v>
      </c>
      <c r="D253" s="49" t="s">
        <v>48</v>
      </c>
      <c r="E253" s="49" t="s">
        <v>688</v>
      </c>
      <c r="F253" s="49" t="s">
        <v>49</v>
      </c>
      <c r="G253" s="49" t="s">
        <v>1073</v>
      </c>
      <c r="H253" s="49" t="s">
        <v>710</v>
      </c>
      <c r="I253" s="49" t="s">
        <v>692</v>
      </c>
      <c r="J253" s="49">
        <v>0</v>
      </c>
      <c r="K253" s="49">
        <v>15</v>
      </c>
      <c r="L253" s="49">
        <v>0</v>
      </c>
      <c r="M253" s="49">
        <v>380</v>
      </c>
      <c r="N253" s="49" t="s">
        <v>720</v>
      </c>
      <c r="O253" s="49" t="s">
        <v>721</v>
      </c>
    </row>
    <row r="254" spans="1:15">
      <c r="A254" s="49" t="s">
        <v>481</v>
      </c>
      <c r="B254" s="49" t="s">
        <v>692</v>
      </c>
      <c r="C254" s="49" t="s">
        <v>1074</v>
      </c>
      <c r="D254" s="49" t="s">
        <v>48</v>
      </c>
      <c r="E254" s="49" t="s">
        <v>688</v>
      </c>
      <c r="F254" s="49" t="s">
        <v>49</v>
      </c>
      <c r="G254" s="49" t="s">
        <v>58</v>
      </c>
      <c r="H254" s="49" t="s">
        <v>710</v>
      </c>
      <c r="I254" s="49" t="s">
        <v>1075</v>
      </c>
      <c r="J254" s="49">
        <v>1.7</v>
      </c>
      <c r="K254" s="49">
        <v>1.7</v>
      </c>
      <c r="L254" s="49">
        <v>0</v>
      </c>
      <c r="M254" s="49">
        <v>230</v>
      </c>
      <c r="N254" s="49" t="s">
        <v>720</v>
      </c>
      <c r="O254" s="49" t="s">
        <v>721</v>
      </c>
    </row>
    <row r="255" spans="1:15">
      <c r="A255" s="49" t="s">
        <v>482</v>
      </c>
      <c r="B255" s="49" t="s">
        <v>692</v>
      </c>
      <c r="C255" s="49" t="s">
        <v>1076</v>
      </c>
      <c r="D255" s="49" t="s">
        <v>48</v>
      </c>
      <c r="E255" s="49" t="s">
        <v>688</v>
      </c>
      <c r="F255" s="49" t="s">
        <v>49</v>
      </c>
      <c r="G255" s="49" t="s">
        <v>64</v>
      </c>
      <c r="H255" s="49" t="s">
        <v>710</v>
      </c>
      <c r="I255" s="49" t="s">
        <v>1077</v>
      </c>
      <c r="J255" s="49">
        <v>6.6</v>
      </c>
      <c r="K255" s="49">
        <v>6.6</v>
      </c>
      <c r="L255" s="49">
        <v>0</v>
      </c>
      <c r="M255" s="49">
        <v>380</v>
      </c>
      <c r="N255" s="49" t="s">
        <v>720</v>
      </c>
      <c r="O255" s="49" t="s">
        <v>756</v>
      </c>
    </row>
    <row r="256" spans="1:15">
      <c r="A256" s="49" t="s">
        <v>483</v>
      </c>
      <c r="B256" s="49" t="s">
        <v>1078</v>
      </c>
      <c r="C256" s="49" t="s">
        <v>484</v>
      </c>
      <c r="D256" s="49" t="s">
        <v>48</v>
      </c>
      <c r="E256" s="49" t="s">
        <v>688</v>
      </c>
      <c r="F256" s="49" t="s">
        <v>49</v>
      </c>
      <c r="G256" s="49" t="s">
        <v>437</v>
      </c>
      <c r="H256" s="49" t="s">
        <v>710</v>
      </c>
      <c r="I256" s="49" t="s">
        <v>1079</v>
      </c>
      <c r="J256" s="49">
        <v>5</v>
      </c>
      <c r="K256" s="49">
        <v>5</v>
      </c>
      <c r="L256" s="49">
        <v>0</v>
      </c>
      <c r="M256" s="49">
        <v>380</v>
      </c>
      <c r="N256" s="49" t="s">
        <v>720</v>
      </c>
      <c r="O256" s="49" t="s">
        <v>721</v>
      </c>
    </row>
    <row r="257" spans="1:15">
      <c r="A257" s="49" t="s">
        <v>485</v>
      </c>
      <c r="B257" s="49" t="s">
        <v>1080</v>
      </c>
      <c r="C257" s="49" t="s">
        <v>486</v>
      </c>
      <c r="D257" s="49" t="s">
        <v>48</v>
      </c>
      <c r="E257" s="49" t="s">
        <v>688</v>
      </c>
      <c r="F257" s="49" t="s">
        <v>49</v>
      </c>
      <c r="G257" s="49" t="s">
        <v>437</v>
      </c>
      <c r="H257" s="49" t="s">
        <v>710</v>
      </c>
      <c r="I257" s="49" t="s">
        <v>1081</v>
      </c>
      <c r="J257" s="49">
        <v>5</v>
      </c>
      <c r="K257" s="49">
        <v>5</v>
      </c>
      <c r="L257" s="49">
        <v>0</v>
      </c>
      <c r="M257" s="49">
        <v>380</v>
      </c>
      <c r="N257" s="49" t="s">
        <v>720</v>
      </c>
      <c r="O257" s="49" t="s">
        <v>721</v>
      </c>
    </row>
    <row r="258" spans="1:15">
      <c r="A258" s="49" t="s">
        <v>487</v>
      </c>
      <c r="B258" s="49" t="s">
        <v>1082</v>
      </c>
      <c r="C258" s="49" t="s">
        <v>488</v>
      </c>
      <c r="D258" s="49" t="s">
        <v>48</v>
      </c>
      <c r="E258" s="49" t="s">
        <v>688</v>
      </c>
      <c r="F258" s="49" t="s">
        <v>49</v>
      </c>
      <c r="G258" s="49" t="s">
        <v>437</v>
      </c>
      <c r="H258" s="49" t="s">
        <v>710</v>
      </c>
      <c r="I258" s="49" t="s">
        <v>1083</v>
      </c>
      <c r="J258" s="49">
        <v>5</v>
      </c>
      <c r="K258" s="49">
        <v>5</v>
      </c>
      <c r="L258" s="49">
        <v>0</v>
      </c>
      <c r="M258" s="49">
        <v>380</v>
      </c>
      <c r="N258" s="49" t="s">
        <v>720</v>
      </c>
      <c r="O258" s="49" t="s">
        <v>721</v>
      </c>
    </row>
    <row r="259" spans="1:15">
      <c r="A259" s="49" t="s">
        <v>489</v>
      </c>
      <c r="B259" s="49" t="s">
        <v>1084</v>
      </c>
      <c r="C259" s="49" t="s">
        <v>490</v>
      </c>
      <c r="D259" s="49" t="s">
        <v>48</v>
      </c>
      <c r="E259" s="49" t="s">
        <v>688</v>
      </c>
      <c r="F259" s="49" t="s">
        <v>49</v>
      </c>
      <c r="G259" s="49" t="s">
        <v>437</v>
      </c>
      <c r="H259" s="49" t="s">
        <v>710</v>
      </c>
      <c r="I259" s="49" t="s">
        <v>1085</v>
      </c>
      <c r="J259" s="49">
        <v>5</v>
      </c>
      <c r="K259" s="49">
        <v>5</v>
      </c>
      <c r="L259" s="49">
        <v>0</v>
      </c>
      <c r="M259" s="49">
        <v>380</v>
      </c>
      <c r="N259" s="49" t="s">
        <v>720</v>
      </c>
      <c r="O259" s="49" t="s">
        <v>721</v>
      </c>
    </row>
    <row r="260" spans="1:15">
      <c r="A260" s="49" t="s">
        <v>491</v>
      </c>
      <c r="B260" s="49" t="s">
        <v>1086</v>
      </c>
      <c r="C260" s="49" t="s">
        <v>492</v>
      </c>
      <c r="D260" s="49" t="s">
        <v>48</v>
      </c>
      <c r="E260" s="49" t="s">
        <v>688</v>
      </c>
      <c r="F260" s="49" t="s">
        <v>49</v>
      </c>
      <c r="G260" s="49" t="s">
        <v>437</v>
      </c>
      <c r="H260" s="49" t="s">
        <v>710</v>
      </c>
      <c r="I260" s="49" t="s">
        <v>1087</v>
      </c>
      <c r="J260" s="49">
        <v>5</v>
      </c>
      <c r="K260" s="49">
        <v>5</v>
      </c>
      <c r="L260" s="49">
        <v>0</v>
      </c>
      <c r="M260" s="49">
        <v>380</v>
      </c>
      <c r="N260" s="49" t="s">
        <v>720</v>
      </c>
      <c r="O260" s="49" t="s">
        <v>721</v>
      </c>
    </row>
    <row r="261" spans="1:15">
      <c r="A261" s="49" t="s">
        <v>493</v>
      </c>
      <c r="B261" s="49" t="s">
        <v>692</v>
      </c>
      <c r="C261" s="49" t="s">
        <v>494</v>
      </c>
      <c r="D261" s="49" t="s">
        <v>48</v>
      </c>
      <c r="E261" s="49" t="s">
        <v>688</v>
      </c>
      <c r="F261" s="49" t="s">
        <v>49</v>
      </c>
      <c r="G261" s="49" t="s">
        <v>64</v>
      </c>
      <c r="H261" s="49" t="s">
        <v>710</v>
      </c>
      <c r="I261" s="49" t="s">
        <v>1088</v>
      </c>
      <c r="J261" s="49">
        <v>16.5</v>
      </c>
      <c r="K261" s="49">
        <v>16.5</v>
      </c>
      <c r="L261" s="49">
        <v>0</v>
      </c>
      <c r="M261" s="49">
        <v>380</v>
      </c>
      <c r="N261" s="49" t="s">
        <v>720</v>
      </c>
      <c r="O261" s="49" t="s">
        <v>756</v>
      </c>
    </row>
    <row r="262" spans="1:15">
      <c r="A262" s="49" t="s">
        <v>495</v>
      </c>
      <c r="B262" s="49" t="s">
        <v>692</v>
      </c>
      <c r="C262" s="49" t="s">
        <v>192</v>
      </c>
      <c r="D262" s="49" t="s">
        <v>48</v>
      </c>
      <c r="E262" s="49" t="s">
        <v>688</v>
      </c>
      <c r="F262" s="49" t="s">
        <v>49</v>
      </c>
      <c r="G262" s="49" t="s">
        <v>58</v>
      </c>
      <c r="H262" s="49" t="s">
        <v>710</v>
      </c>
      <c r="I262" s="49" t="s">
        <v>1089</v>
      </c>
      <c r="J262" s="49">
        <v>1.7</v>
      </c>
      <c r="K262" s="49">
        <v>1.7</v>
      </c>
      <c r="L262" s="49">
        <v>0</v>
      </c>
      <c r="M262" s="49">
        <v>230</v>
      </c>
      <c r="N262" s="49" t="s">
        <v>720</v>
      </c>
      <c r="O262" s="49" t="s">
        <v>721</v>
      </c>
    </row>
    <row r="263" spans="1:15">
      <c r="A263" s="49" t="s">
        <v>496</v>
      </c>
      <c r="B263" s="49" t="s">
        <v>692</v>
      </c>
      <c r="C263" s="49" t="s">
        <v>497</v>
      </c>
      <c r="D263" s="49" t="s">
        <v>48</v>
      </c>
      <c r="E263" s="49" t="s">
        <v>688</v>
      </c>
      <c r="F263" s="49" t="s">
        <v>49</v>
      </c>
      <c r="G263" s="49" t="s">
        <v>58</v>
      </c>
      <c r="H263" s="49" t="s">
        <v>710</v>
      </c>
      <c r="I263" s="49" t="s">
        <v>1090</v>
      </c>
      <c r="J263" s="49">
        <v>1.7</v>
      </c>
      <c r="K263" s="49">
        <v>1.7</v>
      </c>
      <c r="L263" s="49">
        <v>0</v>
      </c>
      <c r="M263" s="49">
        <v>230</v>
      </c>
      <c r="N263" s="49" t="s">
        <v>720</v>
      </c>
      <c r="O263" s="49" t="s">
        <v>721</v>
      </c>
    </row>
    <row r="264" spans="1:15">
      <c r="A264" s="49" t="s">
        <v>498</v>
      </c>
      <c r="B264" s="49" t="s">
        <v>692</v>
      </c>
      <c r="C264" s="49" t="s">
        <v>499</v>
      </c>
      <c r="D264" s="49" t="s">
        <v>48</v>
      </c>
      <c r="E264" s="49" t="s">
        <v>688</v>
      </c>
      <c r="F264" s="49" t="s">
        <v>49</v>
      </c>
      <c r="G264" s="49" t="s">
        <v>58</v>
      </c>
      <c r="H264" s="49" t="s">
        <v>710</v>
      </c>
      <c r="I264" s="49" t="s">
        <v>1091</v>
      </c>
      <c r="J264" s="49">
        <v>1.7</v>
      </c>
      <c r="K264" s="49">
        <v>1.7</v>
      </c>
      <c r="L264" s="49">
        <v>0</v>
      </c>
      <c r="M264" s="49">
        <v>230</v>
      </c>
      <c r="N264" s="49" t="s">
        <v>720</v>
      </c>
      <c r="O264" s="49" t="s">
        <v>721</v>
      </c>
    </row>
    <row r="265" spans="1:15">
      <c r="A265" s="49" t="s">
        <v>500</v>
      </c>
      <c r="B265" s="49" t="s">
        <v>692</v>
      </c>
      <c r="C265" s="49" t="s">
        <v>501</v>
      </c>
      <c r="D265" s="49" t="s">
        <v>48</v>
      </c>
      <c r="E265" s="49" t="s">
        <v>688</v>
      </c>
      <c r="F265" s="49" t="s">
        <v>49</v>
      </c>
      <c r="G265" s="49" t="s">
        <v>64</v>
      </c>
      <c r="H265" s="49" t="s">
        <v>710</v>
      </c>
      <c r="I265" s="49" t="s">
        <v>1092</v>
      </c>
      <c r="J265" s="49">
        <v>1.7</v>
      </c>
      <c r="K265" s="49">
        <v>1.7</v>
      </c>
      <c r="L265" s="49">
        <v>0</v>
      </c>
      <c r="M265" s="49">
        <v>230</v>
      </c>
      <c r="N265" s="49" t="s">
        <v>720</v>
      </c>
      <c r="O265" s="49" t="s">
        <v>756</v>
      </c>
    </row>
    <row r="266" spans="1:15">
      <c r="A266" s="49" t="s">
        <v>502</v>
      </c>
      <c r="B266" s="49" t="s">
        <v>692</v>
      </c>
      <c r="C266" s="49" t="s">
        <v>896</v>
      </c>
      <c r="D266" s="49" t="s">
        <v>48</v>
      </c>
      <c r="E266" s="49" t="s">
        <v>688</v>
      </c>
      <c r="F266" s="49" t="s">
        <v>49</v>
      </c>
      <c r="G266" s="49" t="s">
        <v>64</v>
      </c>
      <c r="H266" s="49" t="s">
        <v>710</v>
      </c>
      <c r="I266" s="49" t="s">
        <v>1093</v>
      </c>
      <c r="J266" s="49">
        <v>3.3</v>
      </c>
      <c r="K266" s="49">
        <v>3.3</v>
      </c>
      <c r="L266" s="49">
        <v>0</v>
      </c>
      <c r="M266" s="49">
        <v>230</v>
      </c>
      <c r="N266" s="49" t="s">
        <v>720</v>
      </c>
      <c r="O266" s="49" t="s">
        <v>756</v>
      </c>
    </row>
    <row r="267" spans="1:15">
      <c r="A267" s="49" t="s">
        <v>503</v>
      </c>
      <c r="B267" s="49" t="s">
        <v>1094</v>
      </c>
      <c r="C267" s="49" t="s">
        <v>504</v>
      </c>
      <c r="D267" s="49" t="s">
        <v>48</v>
      </c>
      <c r="E267" s="49" t="s">
        <v>688</v>
      </c>
      <c r="F267" s="49" t="s">
        <v>49</v>
      </c>
      <c r="G267" s="49" t="s">
        <v>437</v>
      </c>
      <c r="H267" s="49" t="s">
        <v>710</v>
      </c>
      <c r="I267" s="49" t="s">
        <v>1095</v>
      </c>
      <c r="J267" s="49">
        <v>3.3</v>
      </c>
      <c r="K267" s="49">
        <v>3.3</v>
      </c>
      <c r="L267" s="49">
        <v>0</v>
      </c>
      <c r="M267" s="49">
        <v>380</v>
      </c>
      <c r="N267" s="49" t="s">
        <v>720</v>
      </c>
      <c r="O267" s="49" t="s">
        <v>721</v>
      </c>
    </row>
    <row r="268" spans="1:15">
      <c r="A268" s="49" t="s">
        <v>505</v>
      </c>
      <c r="B268" s="49" t="s">
        <v>692</v>
      </c>
      <c r="C268" s="49" t="s">
        <v>1096</v>
      </c>
      <c r="D268" s="49" t="s">
        <v>48</v>
      </c>
      <c r="E268" s="49" t="s">
        <v>688</v>
      </c>
      <c r="F268" s="49" t="s">
        <v>49</v>
      </c>
      <c r="G268" s="49" t="s">
        <v>64</v>
      </c>
      <c r="H268" s="49" t="s">
        <v>710</v>
      </c>
      <c r="I268" s="49" t="s">
        <v>692</v>
      </c>
      <c r="J268" s="49">
        <v>16.5</v>
      </c>
      <c r="K268" s="49">
        <v>16.5</v>
      </c>
      <c r="L268" s="49">
        <v>0</v>
      </c>
      <c r="M268" s="49">
        <v>380</v>
      </c>
      <c r="N268" s="49" t="s">
        <v>720</v>
      </c>
      <c r="O268" s="49" t="s">
        <v>756</v>
      </c>
    </row>
    <row r="269" spans="1:15">
      <c r="A269" s="49" t="s">
        <v>1097</v>
      </c>
      <c r="B269" s="49" t="s">
        <v>1098</v>
      </c>
      <c r="C269" s="49" t="s">
        <v>1099</v>
      </c>
      <c r="D269" s="49" t="s">
        <v>48</v>
      </c>
      <c r="E269" s="49" t="s">
        <v>688</v>
      </c>
      <c r="F269" s="49" t="s">
        <v>49</v>
      </c>
      <c r="G269" s="49" t="s">
        <v>1100</v>
      </c>
      <c r="H269" s="49" t="s">
        <v>710</v>
      </c>
      <c r="I269" s="49"/>
      <c r="J269" s="49">
        <v>0</v>
      </c>
      <c r="K269" s="49">
        <v>4</v>
      </c>
      <c r="L269" s="49">
        <v>0</v>
      </c>
      <c r="M269" s="49">
        <v>230</v>
      </c>
      <c r="N269" s="49" t="s">
        <v>720</v>
      </c>
      <c r="O269" s="49" t="s">
        <v>721</v>
      </c>
    </row>
    <row r="270" spans="1:15">
      <c r="A270" s="49" t="s">
        <v>506</v>
      </c>
      <c r="B270" s="49" t="s">
        <v>692</v>
      </c>
      <c r="C270" s="49" t="s">
        <v>507</v>
      </c>
      <c r="D270" s="49" t="s">
        <v>48</v>
      </c>
      <c r="E270" s="49" t="s">
        <v>688</v>
      </c>
      <c r="F270" s="49" t="s">
        <v>49</v>
      </c>
      <c r="G270" s="49" t="s">
        <v>64</v>
      </c>
      <c r="H270" s="49" t="s">
        <v>710</v>
      </c>
      <c r="I270" s="49" t="s">
        <v>1101</v>
      </c>
      <c r="J270" s="49">
        <v>6.6</v>
      </c>
      <c r="K270" s="49">
        <v>6.6</v>
      </c>
      <c r="L270" s="49">
        <v>0</v>
      </c>
      <c r="M270" s="49">
        <v>380</v>
      </c>
      <c r="N270" s="49" t="s">
        <v>720</v>
      </c>
      <c r="O270" s="49" t="s">
        <v>756</v>
      </c>
    </row>
    <row r="271" spans="1:15">
      <c r="A271" s="49" t="s">
        <v>508</v>
      </c>
      <c r="B271" s="49" t="s">
        <v>692</v>
      </c>
      <c r="C271" s="49" t="s">
        <v>509</v>
      </c>
      <c r="D271" s="49" t="s">
        <v>370</v>
      </c>
      <c r="E271" s="49" t="s">
        <v>689</v>
      </c>
      <c r="F271" s="49" t="s">
        <v>49</v>
      </c>
      <c r="G271" s="49" t="s">
        <v>58</v>
      </c>
      <c r="H271" s="49" t="s">
        <v>710</v>
      </c>
      <c r="I271" s="49" t="s">
        <v>692</v>
      </c>
      <c r="J271" s="49">
        <v>2</v>
      </c>
      <c r="K271" s="49">
        <v>15</v>
      </c>
      <c r="L271" s="49">
        <v>0</v>
      </c>
      <c r="M271" s="49">
        <v>230</v>
      </c>
      <c r="N271" s="49" t="s">
        <v>720</v>
      </c>
      <c r="O271" s="49" t="s">
        <v>721</v>
      </c>
    </row>
    <row r="272" spans="1:15">
      <c r="A272" s="49" t="s">
        <v>1102</v>
      </c>
      <c r="B272" s="49"/>
      <c r="C272" s="49" t="s">
        <v>1103</v>
      </c>
      <c r="D272" s="49" t="s">
        <v>1104</v>
      </c>
      <c r="E272" s="49" t="s">
        <v>1105</v>
      </c>
      <c r="F272" s="49" t="s">
        <v>49</v>
      </c>
      <c r="G272" s="49" t="s">
        <v>456</v>
      </c>
      <c r="H272" s="49" t="s">
        <v>710</v>
      </c>
      <c r="I272" s="49"/>
      <c r="J272" s="49"/>
      <c r="K272" s="49">
        <v>25</v>
      </c>
      <c r="L272" s="49"/>
      <c r="M272" s="49">
        <v>400</v>
      </c>
      <c r="N272" s="49" t="s">
        <v>720</v>
      </c>
      <c r="O272" s="49" t="s">
        <v>721</v>
      </c>
    </row>
    <row r="273" spans="1:15">
      <c r="A273" s="49" t="s">
        <v>1106</v>
      </c>
      <c r="B273" s="49" t="s">
        <v>1107</v>
      </c>
      <c r="C273" s="49" t="s">
        <v>1108</v>
      </c>
      <c r="D273" s="49" t="s">
        <v>57</v>
      </c>
      <c r="E273" s="49" t="s">
        <v>688</v>
      </c>
      <c r="F273" s="49" t="s">
        <v>49</v>
      </c>
      <c r="G273" s="49" t="s">
        <v>437</v>
      </c>
      <c r="H273" s="49" t="s">
        <v>710</v>
      </c>
      <c r="I273" s="49"/>
      <c r="J273" s="49"/>
      <c r="K273" s="49">
        <v>110</v>
      </c>
      <c r="L273" s="49"/>
      <c r="M273" s="49">
        <v>400</v>
      </c>
      <c r="N273" s="49" t="s">
        <v>720</v>
      </c>
      <c r="O273" s="49" t="s">
        <v>721</v>
      </c>
    </row>
    <row r="274" spans="1:15">
      <c r="A274" s="49" t="s">
        <v>510</v>
      </c>
      <c r="B274" s="49" t="s">
        <v>692</v>
      </c>
      <c r="C274" s="49" t="s">
        <v>511</v>
      </c>
      <c r="D274" s="49" t="s">
        <v>48</v>
      </c>
      <c r="E274" s="49" t="s">
        <v>688</v>
      </c>
      <c r="F274" s="49" t="s">
        <v>49</v>
      </c>
      <c r="G274" s="49" t="s">
        <v>64</v>
      </c>
      <c r="H274" s="49" t="s">
        <v>710</v>
      </c>
      <c r="I274" s="49" t="s">
        <v>692</v>
      </c>
      <c r="J274" s="49">
        <v>11</v>
      </c>
      <c r="K274" s="49">
        <v>10</v>
      </c>
      <c r="L274" s="49">
        <v>10</v>
      </c>
      <c r="M274" s="49">
        <v>380</v>
      </c>
      <c r="N274" s="49" t="s">
        <v>720</v>
      </c>
      <c r="O274" s="49" t="s">
        <v>756</v>
      </c>
    </row>
    <row r="275" spans="1:15">
      <c r="A275" s="49" t="s">
        <v>512</v>
      </c>
      <c r="B275" s="49" t="s">
        <v>692</v>
      </c>
      <c r="C275" s="49" t="s">
        <v>513</v>
      </c>
      <c r="D275" s="49" t="s">
        <v>48</v>
      </c>
      <c r="E275" s="49" t="s">
        <v>688</v>
      </c>
      <c r="F275" s="49" t="s">
        <v>49</v>
      </c>
      <c r="G275" s="49" t="s">
        <v>64</v>
      </c>
      <c r="H275" s="49" t="s">
        <v>710</v>
      </c>
      <c r="I275" s="49" t="s">
        <v>692</v>
      </c>
      <c r="J275" s="49">
        <v>11</v>
      </c>
      <c r="K275" s="49">
        <v>10</v>
      </c>
      <c r="L275" s="49">
        <v>10</v>
      </c>
      <c r="M275" s="49">
        <v>380</v>
      </c>
      <c r="N275" s="49" t="s">
        <v>720</v>
      </c>
      <c r="O275" s="49" t="s">
        <v>756</v>
      </c>
    </row>
    <row r="276" spans="1:15">
      <c r="A276" s="49" t="s">
        <v>514</v>
      </c>
      <c r="B276" s="49" t="s">
        <v>692</v>
      </c>
      <c r="C276" s="49" t="s">
        <v>1112</v>
      </c>
      <c r="D276" s="49" t="s">
        <v>48</v>
      </c>
      <c r="E276" s="49" t="s">
        <v>688</v>
      </c>
      <c r="F276" s="49" t="s">
        <v>49</v>
      </c>
      <c r="G276" s="49" t="s">
        <v>64</v>
      </c>
      <c r="H276" s="49" t="s">
        <v>710</v>
      </c>
      <c r="I276" s="49" t="s">
        <v>692</v>
      </c>
      <c r="J276" s="49">
        <v>11</v>
      </c>
      <c r="K276" s="49">
        <v>10</v>
      </c>
      <c r="L276" s="49">
        <v>0</v>
      </c>
      <c r="M276" s="49">
        <v>380</v>
      </c>
      <c r="N276" s="49" t="s">
        <v>720</v>
      </c>
      <c r="O276" s="49" t="s">
        <v>756</v>
      </c>
    </row>
    <row r="277" spans="1:15">
      <c r="A277" s="49" t="s">
        <v>515</v>
      </c>
      <c r="B277" s="49" t="s">
        <v>1113</v>
      </c>
      <c r="C277" s="49" t="s">
        <v>516</v>
      </c>
      <c r="D277" s="49" t="s">
        <v>517</v>
      </c>
      <c r="E277" s="49" t="s">
        <v>693</v>
      </c>
      <c r="F277" s="49" t="s">
        <v>49</v>
      </c>
      <c r="G277" s="49" t="s">
        <v>456</v>
      </c>
      <c r="H277" s="49" t="s">
        <v>710</v>
      </c>
      <c r="I277" s="49" t="s">
        <v>1114</v>
      </c>
      <c r="J277" s="49">
        <v>25</v>
      </c>
      <c r="K277" s="49">
        <v>25</v>
      </c>
      <c r="L277" s="49">
        <v>0</v>
      </c>
      <c r="M277" s="49">
        <v>380</v>
      </c>
      <c r="N277" s="49" t="s">
        <v>720</v>
      </c>
      <c r="O277" s="49" t="s">
        <v>721</v>
      </c>
    </row>
    <row r="278" spans="1:15">
      <c r="A278" s="49" t="s">
        <v>518</v>
      </c>
      <c r="B278" s="49" t="s">
        <v>692</v>
      </c>
      <c r="C278" s="49" t="s">
        <v>519</v>
      </c>
      <c r="D278" s="49" t="s">
        <v>48</v>
      </c>
      <c r="E278" s="49" t="s">
        <v>688</v>
      </c>
      <c r="F278" s="49" t="s">
        <v>49</v>
      </c>
      <c r="G278" s="49" t="s">
        <v>64</v>
      </c>
      <c r="H278" s="49" t="s">
        <v>710</v>
      </c>
      <c r="I278" s="49" t="s">
        <v>692</v>
      </c>
      <c r="J278" s="49">
        <v>1.8</v>
      </c>
      <c r="K278" s="49">
        <v>1.5</v>
      </c>
      <c r="L278" s="49">
        <v>1.5</v>
      </c>
      <c r="M278" s="49">
        <v>230</v>
      </c>
      <c r="N278" s="49" t="s">
        <v>720</v>
      </c>
      <c r="O278" s="49" t="s">
        <v>756</v>
      </c>
    </row>
    <row r="279" spans="1:15">
      <c r="A279" s="49" t="s">
        <v>520</v>
      </c>
      <c r="B279" s="49" t="s">
        <v>692</v>
      </c>
      <c r="C279" s="49" t="s">
        <v>521</v>
      </c>
      <c r="D279" s="49" t="s">
        <v>48</v>
      </c>
      <c r="E279" s="49" t="s">
        <v>688</v>
      </c>
      <c r="F279" s="49" t="s">
        <v>49</v>
      </c>
      <c r="G279" s="49" t="s">
        <v>64</v>
      </c>
      <c r="H279" s="49" t="s">
        <v>710</v>
      </c>
      <c r="I279" s="49" t="s">
        <v>1115</v>
      </c>
      <c r="J279" s="49">
        <v>3.3</v>
      </c>
      <c r="K279" s="49">
        <v>3</v>
      </c>
      <c r="L279" s="49">
        <v>3</v>
      </c>
      <c r="M279" s="49">
        <v>380</v>
      </c>
      <c r="N279" s="49" t="s">
        <v>720</v>
      </c>
      <c r="O279" s="49" t="s">
        <v>756</v>
      </c>
    </row>
    <row r="280" spans="1:15">
      <c r="A280" s="49" t="s">
        <v>522</v>
      </c>
      <c r="B280" s="49" t="s">
        <v>692</v>
      </c>
      <c r="C280" s="49" t="s">
        <v>1116</v>
      </c>
      <c r="D280" s="49" t="s">
        <v>370</v>
      </c>
      <c r="E280" s="49" t="s">
        <v>688</v>
      </c>
      <c r="F280" s="49" t="s">
        <v>49</v>
      </c>
      <c r="G280" s="49" t="s">
        <v>58</v>
      </c>
      <c r="H280" s="49" t="s">
        <v>710</v>
      </c>
      <c r="I280" s="49" t="s">
        <v>692</v>
      </c>
      <c r="J280" s="49">
        <v>1.5</v>
      </c>
      <c r="K280" s="49">
        <v>1.5</v>
      </c>
      <c r="L280" s="49">
        <v>0</v>
      </c>
      <c r="M280" s="49">
        <v>230</v>
      </c>
      <c r="N280" s="49" t="s">
        <v>720</v>
      </c>
      <c r="O280" s="49" t="s">
        <v>721</v>
      </c>
    </row>
    <row r="281" spans="1:15">
      <c r="A281" s="49" t="s">
        <v>523</v>
      </c>
      <c r="B281" s="49" t="s">
        <v>692</v>
      </c>
      <c r="C281" s="49" t="s">
        <v>1117</v>
      </c>
      <c r="D281" s="49" t="s">
        <v>370</v>
      </c>
      <c r="E281" s="49" t="s">
        <v>689</v>
      </c>
      <c r="F281" s="49" t="s">
        <v>49</v>
      </c>
      <c r="G281" s="49" t="s">
        <v>58</v>
      </c>
      <c r="H281" s="49" t="s">
        <v>710</v>
      </c>
      <c r="I281" s="49" t="s">
        <v>692</v>
      </c>
      <c r="J281" s="49">
        <v>1.5</v>
      </c>
      <c r="K281" s="49">
        <v>1.5</v>
      </c>
      <c r="L281" s="49">
        <v>1.5</v>
      </c>
      <c r="M281" s="49">
        <v>230</v>
      </c>
      <c r="N281" s="49" t="s">
        <v>720</v>
      </c>
      <c r="O281" s="49" t="s">
        <v>721</v>
      </c>
    </row>
    <row r="282" spans="1:15">
      <c r="A282" s="49" t="s">
        <v>524</v>
      </c>
      <c r="B282" s="49" t="s">
        <v>1118</v>
      </c>
      <c r="C282" s="49" t="s">
        <v>525</v>
      </c>
      <c r="D282" s="49" t="s">
        <v>48</v>
      </c>
      <c r="E282" s="49" t="s">
        <v>688</v>
      </c>
      <c r="F282" s="49" t="s">
        <v>49</v>
      </c>
      <c r="G282" s="49" t="s">
        <v>526</v>
      </c>
      <c r="H282" s="49" t="s">
        <v>710</v>
      </c>
      <c r="I282" s="49" t="s">
        <v>692</v>
      </c>
      <c r="J282" s="49">
        <v>11</v>
      </c>
      <c r="K282" s="49">
        <v>11</v>
      </c>
      <c r="L282" s="49">
        <v>0</v>
      </c>
      <c r="M282" s="49">
        <v>380</v>
      </c>
      <c r="N282" s="49" t="s">
        <v>720</v>
      </c>
      <c r="O282" s="49" t="s">
        <v>721</v>
      </c>
    </row>
    <row r="283" spans="1:15">
      <c r="A283" s="49" t="s">
        <v>527</v>
      </c>
      <c r="B283" s="49" t="s">
        <v>1119</v>
      </c>
      <c r="C283" s="49" t="s">
        <v>528</v>
      </c>
      <c r="D283" s="49" t="s">
        <v>48</v>
      </c>
      <c r="E283" s="49" t="s">
        <v>688</v>
      </c>
      <c r="F283" s="49" t="s">
        <v>49</v>
      </c>
      <c r="G283" s="49" t="s">
        <v>437</v>
      </c>
      <c r="H283" s="49" t="s">
        <v>710</v>
      </c>
      <c r="I283" s="49" t="s">
        <v>1120</v>
      </c>
      <c r="J283" s="49">
        <v>3.3</v>
      </c>
      <c r="K283" s="49">
        <v>3.3</v>
      </c>
      <c r="L283" s="49">
        <v>0</v>
      </c>
      <c r="M283" s="49">
        <v>380</v>
      </c>
      <c r="N283" s="49" t="s">
        <v>720</v>
      </c>
      <c r="O283" s="49" t="s">
        <v>721</v>
      </c>
    </row>
    <row r="284" spans="1:15">
      <c r="A284" s="49" t="s">
        <v>529</v>
      </c>
      <c r="B284" s="49" t="s">
        <v>1121</v>
      </c>
      <c r="C284" s="49" t="s">
        <v>200</v>
      </c>
      <c r="D284" s="49" t="s">
        <v>48</v>
      </c>
      <c r="E284" s="49" t="s">
        <v>688</v>
      </c>
      <c r="F284" s="49" t="s">
        <v>49</v>
      </c>
      <c r="G284" s="49" t="s">
        <v>437</v>
      </c>
      <c r="H284" s="49" t="s">
        <v>710</v>
      </c>
      <c r="I284" s="49" t="s">
        <v>1122</v>
      </c>
      <c r="J284" s="49">
        <v>3.3</v>
      </c>
      <c r="K284" s="49">
        <v>3.3</v>
      </c>
      <c r="L284" s="49">
        <v>0</v>
      </c>
      <c r="M284" s="49">
        <v>380</v>
      </c>
      <c r="N284" s="49" t="s">
        <v>720</v>
      </c>
      <c r="O284" s="49" t="s">
        <v>721</v>
      </c>
    </row>
    <row r="285" spans="1:15">
      <c r="A285" s="49" t="s">
        <v>530</v>
      </c>
      <c r="B285" s="49" t="s">
        <v>1123</v>
      </c>
      <c r="C285" s="49" t="s">
        <v>63</v>
      </c>
      <c r="D285" s="49" t="s">
        <v>48</v>
      </c>
      <c r="E285" s="49" t="s">
        <v>688</v>
      </c>
      <c r="F285" s="49" t="s">
        <v>49</v>
      </c>
      <c r="G285" s="49" t="s">
        <v>437</v>
      </c>
      <c r="H285" s="49" t="s">
        <v>710</v>
      </c>
      <c r="I285" s="49" t="s">
        <v>1124</v>
      </c>
      <c r="J285" s="49">
        <v>6.6</v>
      </c>
      <c r="K285" s="49">
        <v>6.6</v>
      </c>
      <c r="L285" s="49">
        <v>0</v>
      </c>
      <c r="M285" s="49">
        <v>380</v>
      </c>
      <c r="N285" s="49" t="s">
        <v>720</v>
      </c>
      <c r="O285" s="49" t="s">
        <v>721</v>
      </c>
    </row>
    <row r="286" spans="1:15">
      <c r="A286" s="49" t="s">
        <v>531</v>
      </c>
      <c r="B286" s="49" t="s">
        <v>692</v>
      </c>
      <c r="C286" s="49" t="s">
        <v>490</v>
      </c>
      <c r="D286" s="49" t="s">
        <v>48</v>
      </c>
      <c r="E286" s="49" t="s">
        <v>688</v>
      </c>
      <c r="F286" s="49" t="s">
        <v>49</v>
      </c>
      <c r="G286" s="49" t="s">
        <v>58</v>
      </c>
      <c r="H286" s="49" t="s">
        <v>710</v>
      </c>
      <c r="I286" s="49" t="s">
        <v>1125</v>
      </c>
      <c r="J286" s="49">
        <v>1.7</v>
      </c>
      <c r="K286" s="49">
        <v>1.7</v>
      </c>
      <c r="L286" s="49">
        <v>0</v>
      </c>
      <c r="M286" s="49">
        <v>380</v>
      </c>
      <c r="N286" s="49" t="s">
        <v>720</v>
      </c>
      <c r="O286" s="49" t="s">
        <v>721</v>
      </c>
    </row>
    <row r="287" spans="1:15">
      <c r="A287" s="49" t="s">
        <v>532</v>
      </c>
      <c r="B287" s="49" t="s">
        <v>1126</v>
      </c>
      <c r="C287" s="49" t="s">
        <v>533</v>
      </c>
      <c r="D287" s="49" t="s">
        <v>48</v>
      </c>
      <c r="E287" s="49" t="s">
        <v>688</v>
      </c>
      <c r="F287" s="49" t="s">
        <v>49</v>
      </c>
      <c r="G287" s="49" t="s">
        <v>437</v>
      </c>
      <c r="H287" s="49" t="s">
        <v>710</v>
      </c>
      <c r="I287" s="49" t="s">
        <v>1127</v>
      </c>
      <c r="J287" s="49">
        <v>6.6</v>
      </c>
      <c r="K287" s="49">
        <v>6.6</v>
      </c>
      <c r="L287" s="49">
        <v>0</v>
      </c>
      <c r="M287" s="49">
        <v>380</v>
      </c>
      <c r="N287" s="49" t="s">
        <v>720</v>
      </c>
      <c r="O287" s="49" t="s">
        <v>721</v>
      </c>
    </row>
    <row r="288" spans="1:15">
      <c r="A288" s="49" t="s">
        <v>534</v>
      </c>
      <c r="B288" s="49" t="s">
        <v>692</v>
      </c>
      <c r="C288" s="49" t="s">
        <v>535</v>
      </c>
      <c r="D288" s="49" t="s">
        <v>370</v>
      </c>
      <c r="E288" s="49" t="s">
        <v>689</v>
      </c>
      <c r="F288" s="49" t="s">
        <v>49</v>
      </c>
      <c r="G288" s="49" t="s">
        <v>58</v>
      </c>
      <c r="H288" s="49" t="s">
        <v>710</v>
      </c>
      <c r="I288" s="49" t="s">
        <v>1128</v>
      </c>
      <c r="J288" s="49">
        <v>3.3</v>
      </c>
      <c r="K288" s="49">
        <v>3.3</v>
      </c>
      <c r="L288" s="49">
        <v>0</v>
      </c>
      <c r="M288" s="49">
        <v>230</v>
      </c>
      <c r="N288" s="49" t="s">
        <v>720</v>
      </c>
      <c r="O288" s="49" t="s">
        <v>721</v>
      </c>
    </row>
    <row r="289" spans="1:15">
      <c r="A289" s="49" t="s">
        <v>536</v>
      </c>
      <c r="B289" s="49" t="s">
        <v>692</v>
      </c>
      <c r="C289" s="49" t="s">
        <v>535</v>
      </c>
      <c r="D289" s="49" t="s">
        <v>370</v>
      </c>
      <c r="E289" s="49" t="s">
        <v>689</v>
      </c>
      <c r="F289" s="49" t="s">
        <v>49</v>
      </c>
      <c r="G289" s="49" t="s">
        <v>58</v>
      </c>
      <c r="H289" s="49" t="s">
        <v>710</v>
      </c>
      <c r="I289" s="49" t="s">
        <v>1129</v>
      </c>
      <c r="J289" s="49">
        <v>3.3</v>
      </c>
      <c r="K289" s="49">
        <v>3.3</v>
      </c>
      <c r="L289" s="49">
        <v>0</v>
      </c>
      <c r="M289" s="49">
        <v>380</v>
      </c>
      <c r="N289" s="49" t="s">
        <v>720</v>
      </c>
      <c r="O289" s="49" t="s">
        <v>721</v>
      </c>
    </row>
    <row r="290" spans="1:15">
      <c r="A290" s="49" t="s">
        <v>537</v>
      </c>
      <c r="B290" s="49" t="s">
        <v>692</v>
      </c>
      <c r="C290" s="49" t="s">
        <v>538</v>
      </c>
      <c r="D290" s="49" t="s">
        <v>48</v>
      </c>
      <c r="E290" s="49" t="s">
        <v>688</v>
      </c>
      <c r="F290" s="49" t="s">
        <v>49</v>
      </c>
      <c r="G290" s="49" t="s">
        <v>58</v>
      </c>
      <c r="H290" s="49" t="s">
        <v>710</v>
      </c>
      <c r="I290" s="49" t="s">
        <v>1130</v>
      </c>
      <c r="J290" s="49">
        <v>33</v>
      </c>
      <c r="K290" s="49">
        <v>33</v>
      </c>
      <c r="L290" s="49">
        <v>0</v>
      </c>
      <c r="M290" s="49">
        <v>380</v>
      </c>
      <c r="N290" s="49" t="s">
        <v>720</v>
      </c>
      <c r="O290" s="49" t="s">
        <v>721</v>
      </c>
    </row>
    <row r="291" spans="1:15">
      <c r="A291" s="49" t="s">
        <v>539</v>
      </c>
      <c r="B291" s="49" t="s">
        <v>692</v>
      </c>
      <c r="C291" s="49" t="s">
        <v>540</v>
      </c>
      <c r="D291" s="49" t="s">
        <v>48</v>
      </c>
      <c r="E291" s="49" t="s">
        <v>688</v>
      </c>
      <c r="F291" s="49" t="s">
        <v>49</v>
      </c>
      <c r="G291" s="49" t="s">
        <v>58</v>
      </c>
      <c r="H291" s="49" t="s">
        <v>710</v>
      </c>
      <c r="I291" s="49" t="s">
        <v>1131</v>
      </c>
      <c r="J291" s="49">
        <v>22</v>
      </c>
      <c r="K291" s="49">
        <v>22</v>
      </c>
      <c r="L291" s="49">
        <v>0</v>
      </c>
      <c r="M291" s="49">
        <v>380</v>
      </c>
      <c r="N291" s="49" t="s">
        <v>720</v>
      </c>
      <c r="O291" s="49" t="s">
        <v>721</v>
      </c>
    </row>
    <row r="292" spans="1:15">
      <c r="A292" s="49" t="s">
        <v>541</v>
      </c>
      <c r="B292" s="49" t="s">
        <v>1132</v>
      </c>
      <c r="C292" s="49" t="s">
        <v>542</v>
      </c>
      <c r="D292" s="49" t="s">
        <v>48</v>
      </c>
      <c r="E292" s="49" t="s">
        <v>688</v>
      </c>
      <c r="F292" s="49" t="s">
        <v>49</v>
      </c>
      <c r="G292" s="49" t="s">
        <v>437</v>
      </c>
      <c r="H292" s="49" t="s">
        <v>710</v>
      </c>
      <c r="I292" s="49" t="s">
        <v>1133</v>
      </c>
      <c r="J292" s="49">
        <v>16.5</v>
      </c>
      <c r="K292" s="49">
        <v>16.5</v>
      </c>
      <c r="L292" s="49">
        <v>0</v>
      </c>
      <c r="M292" s="49">
        <v>380</v>
      </c>
      <c r="N292" s="49" t="s">
        <v>720</v>
      </c>
      <c r="O292" s="49" t="s">
        <v>721</v>
      </c>
    </row>
    <row r="293" spans="1:15">
      <c r="A293" s="49" t="s">
        <v>543</v>
      </c>
      <c r="B293" s="49" t="s">
        <v>1134</v>
      </c>
      <c r="C293" s="49" t="s">
        <v>544</v>
      </c>
      <c r="D293" s="49" t="s">
        <v>48</v>
      </c>
      <c r="E293" s="49" t="s">
        <v>688</v>
      </c>
      <c r="F293" s="49" t="s">
        <v>49</v>
      </c>
      <c r="G293" s="49" t="s">
        <v>437</v>
      </c>
      <c r="H293" s="49" t="s">
        <v>710</v>
      </c>
      <c r="I293" s="49" t="s">
        <v>1135</v>
      </c>
      <c r="J293" s="49">
        <v>3.3</v>
      </c>
      <c r="K293" s="49">
        <v>3.3</v>
      </c>
      <c r="L293" s="49">
        <v>0</v>
      </c>
      <c r="M293" s="49">
        <v>380</v>
      </c>
      <c r="N293" s="49" t="s">
        <v>720</v>
      </c>
      <c r="O293" s="49" t="s">
        <v>721</v>
      </c>
    </row>
    <row r="294" spans="1:15">
      <c r="A294" s="49" t="s">
        <v>545</v>
      </c>
      <c r="B294" s="49" t="s">
        <v>1136</v>
      </c>
      <c r="C294" s="49" t="s">
        <v>540</v>
      </c>
      <c r="D294" s="49" t="s">
        <v>48</v>
      </c>
      <c r="E294" s="49" t="s">
        <v>688</v>
      </c>
      <c r="F294" s="49" t="s">
        <v>49</v>
      </c>
      <c r="G294" s="49" t="s">
        <v>437</v>
      </c>
      <c r="H294" s="49" t="s">
        <v>710</v>
      </c>
      <c r="I294" s="49" t="s">
        <v>1137</v>
      </c>
      <c r="J294" s="49">
        <v>16.5</v>
      </c>
      <c r="K294" s="49">
        <v>16.5</v>
      </c>
      <c r="L294" s="49">
        <v>0</v>
      </c>
      <c r="M294" s="49">
        <v>380</v>
      </c>
      <c r="N294" s="49" t="s">
        <v>720</v>
      </c>
      <c r="O294" s="49" t="s">
        <v>721</v>
      </c>
    </row>
    <row r="295" spans="1:15">
      <c r="A295" s="49" t="s">
        <v>546</v>
      </c>
      <c r="B295" s="49" t="s">
        <v>692</v>
      </c>
      <c r="C295" s="49" t="s">
        <v>547</v>
      </c>
      <c r="D295" s="49" t="s">
        <v>48</v>
      </c>
      <c r="E295" s="49" t="s">
        <v>688</v>
      </c>
      <c r="F295" s="49" t="s">
        <v>49</v>
      </c>
      <c r="G295" s="49" t="s">
        <v>526</v>
      </c>
      <c r="H295" s="49" t="s">
        <v>710</v>
      </c>
      <c r="I295" s="49" t="s">
        <v>1138</v>
      </c>
      <c r="J295" s="49">
        <v>30</v>
      </c>
      <c r="K295" s="49">
        <v>30</v>
      </c>
      <c r="L295" s="49">
        <v>0</v>
      </c>
      <c r="M295" s="49">
        <v>380</v>
      </c>
      <c r="N295" s="49" t="s">
        <v>720</v>
      </c>
      <c r="O295" s="49" t="s">
        <v>721</v>
      </c>
    </row>
    <row r="296" spans="1:15">
      <c r="A296" s="49" t="s">
        <v>1139</v>
      </c>
      <c r="B296" s="49" t="s">
        <v>1140</v>
      </c>
      <c r="C296" s="49" t="s">
        <v>1141</v>
      </c>
      <c r="D296" s="49" t="s">
        <v>57</v>
      </c>
      <c r="E296" s="49" t="s">
        <v>688</v>
      </c>
      <c r="F296" s="49" t="s">
        <v>49</v>
      </c>
      <c r="G296" s="49" t="s">
        <v>1142</v>
      </c>
      <c r="H296" s="49" t="s">
        <v>710</v>
      </c>
      <c r="I296" s="49"/>
      <c r="J296" s="49"/>
      <c r="K296" s="49">
        <v>6</v>
      </c>
      <c r="L296" s="49"/>
      <c r="M296" s="49">
        <v>380</v>
      </c>
      <c r="N296" s="49" t="s">
        <v>720</v>
      </c>
      <c r="O296" s="49" t="s">
        <v>721</v>
      </c>
    </row>
    <row r="297" spans="1:15">
      <c r="A297" s="49" t="s">
        <v>548</v>
      </c>
      <c r="B297" s="49" t="s">
        <v>692</v>
      </c>
      <c r="C297" s="49" t="s">
        <v>549</v>
      </c>
      <c r="D297" s="49" t="s">
        <v>370</v>
      </c>
      <c r="E297" s="49" t="s">
        <v>689</v>
      </c>
      <c r="F297" s="49" t="s">
        <v>49</v>
      </c>
      <c r="G297" s="49" t="s">
        <v>58</v>
      </c>
      <c r="H297" s="49" t="s">
        <v>710</v>
      </c>
      <c r="I297" s="49" t="s">
        <v>1143</v>
      </c>
      <c r="J297" s="49">
        <v>27.5</v>
      </c>
      <c r="K297" s="49">
        <v>27.5</v>
      </c>
      <c r="L297" s="49">
        <v>0</v>
      </c>
      <c r="M297" s="49">
        <v>380</v>
      </c>
      <c r="N297" s="49" t="s">
        <v>720</v>
      </c>
      <c r="O297" s="49" t="s">
        <v>721</v>
      </c>
    </row>
    <row r="298" spans="1:15">
      <c r="A298" s="49" t="s">
        <v>550</v>
      </c>
      <c r="B298" s="49" t="s">
        <v>692</v>
      </c>
      <c r="C298" s="49" t="s">
        <v>1144</v>
      </c>
      <c r="D298" s="49" t="s">
        <v>48</v>
      </c>
      <c r="E298" s="49" t="s">
        <v>688</v>
      </c>
      <c r="F298" s="49" t="s">
        <v>49</v>
      </c>
      <c r="G298" s="49" t="s">
        <v>456</v>
      </c>
      <c r="H298" s="49" t="s">
        <v>710</v>
      </c>
      <c r="I298" s="49" t="s">
        <v>1145</v>
      </c>
      <c r="J298" s="49">
        <v>37</v>
      </c>
      <c r="K298" s="49">
        <v>37</v>
      </c>
      <c r="L298" s="49">
        <v>0</v>
      </c>
      <c r="M298" s="49">
        <v>380</v>
      </c>
      <c r="N298" s="49" t="s">
        <v>720</v>
      </c>
      <c r="O298" s="49" t="s">
        <v>721</v>
      </c>
    </row>
    <row r="299" spans="1:15">
      <c r="A299" s="49" t="s">
        <v>551</v>
      </c>
      <c r="B299" s="49" t="s">
        <v>1146</v>
      </c>
      <c r="C299" s="49" t="s">
        <v>552</v>
      </c>
      <c r="D299" s="49" t="s">
        <v>48</v>
      </c>
      <c r="E299" s="49" t="s">
        <v>688</v>
      </c>
      <c r="F299" s="49" t="s">
        <v>49</v>
      </c>
      <c r="G299" s="49" t="s">
        <v>437</v>
      </c>
      <c r="H299" s="49" t="s">
        <v>710</v>
      </c>
      <c r="I299" s="49" t="s">
        <v>1147</v>
      </c>
      <c r="J299" s="49">
        <v>11</v>
      </c>
      <c r="K299" s="49">
        <v>11</v>
      </c>
      <c r="L299" s="49">
        <v>0</v>
      </c>
      <c r="M299" s="49">
        <v>380</v>
      </c>
      <c r="N299" s="49" t="s">
        <v>720</v>
      </c>
      <c r="O299" s="49" t="s">
        <v>721</v>
      </c>
    </row>
    <row r="300" spans="1:15">
      <c r="A300" s="49" t="s">
        <v>553</v>
      </c>
      <c r="B300" s="49" t="s">
        <v>692</v>
      </c>
      <c r="C300" s="49" t="s">
        <v>554</v>
      </c>
      <c r="D300" s="49" t="s">
        <v>48</v>
      </c>
      <c r="E300" s="49" t="s">
        <v>688</v>
      </c>
      <c r="F300" s="49" t="s">
        <v>49</v>
      </c>
      <c r="G300" s="49" t="s">
        <v>58</v>
      </c>
      <c r="H300" s="49" t="s">
        <v>710</v>
      </c>
      <c r="I300" s="49" t="s">
        <v>1148</v>
      </c>
      <c r="J300" s="49">
        <v>6.6</v>
      </c>
      <c r="K300" s="49">
        <v>6.6</v>
      </c>
      <c r="L300" s="49">
        <v>0</v>
      </c>
      <c r="M300" s="49">
        <v>380</v>
      </c>
      <c r="N300" s="49" t="s">
        <v>720</v>
      </c>
      <c r="O300" s="49" t="s">
        <v>721</v>
      </c>
    </row>
    <row r="301" spans="1:15">
      <c r="A301" s="49" t="s">
        <v>555</v>
      </c>
      <c r="B301" s="49" t="s">
        <v>692</v>
      </c>
      <c r="C301" s="49" t="s">
        <v>556</v>
      </c>
      <c r="D301" s="49" t="s">
        <v>48</v>
      </c>
      <c r="E301" s="49" t="s">
        <v>688</v>
      </c>
      <c r="F301" s="49" t="s">
        <v>49</v>
      </c>
      <c r="G301" s="49" t="s">
        <v>58</v>
      </c>
      <c r="H301" s="49" t="s">
        <v>710</v>
      </c>
      <c r="I301" s="49" t="s">
        <v>1149</v>
      </c>
      <c r="J301" s="49">
        <v>16.5</v>
      </c>
      <c r="K301" s="49">
        <v>16.5</v>
      </c>
      <c r="L301" s="49">
        <v>0</v>
      </c>
      <c r="M301" s="49">
        <v>380</v>
      </c>
      <c r="N301" s="49" t="s">
        <v>720</v>
      </c>
      <c r="O301" s="49" t="s">
        <v>721</v>
      </c>
    </row>
    <row r="302" spans="1:15">
      <c r="A302" s="49" t="s">
        <v>1150</v>
      </c>
      <c r="B302" s="49" t="s">
        <v>1151</v>
      </c>
      <c r="C302" s="49" t="s">
        <v>1152</v>
      </c>
      <c r="D302" s="49" t="s">
        <v>48</v>
      </c>
      <c r="E302" s="49" t="s">
        <v>688</v>
      </c>
      <c r="F302" s="49" t="s">
        <v>49</v>
      </c>
      <c r="G302" s="49" t="s">
        <v>754</v>
      </c>
      <c r="H302" s="49" t="s">
        <v>710</v>
      </c>
      <c r="I302" s="49"/>
      <c r="J302" s="49">
        <v>0</v>
      </c>
      <c r="K302" s="49">
        <v>10</v>
      </c>
      <c r="L302" s="49">
        <v>0</v>
      </c>
      <c r="M302" s="49">
        <v>380</v>
      </c>
      <c r="N302" s="49" t="s">
        <v>720</v>
      </c>
      <c r="O302" s="49" t="s">
        <v>721</v>
      </c>
    </row>
    <row r="303" spans="1:15">
      <c r="A303" s="49" t="s">
        <v>557</v>
      </c>
      <c r="B303" s="49" t="s">
        <v>692</v>
      </c>
      <c r="C303" s="49" t="s">
        <v>63</v>
      </c>
      <c r="D303" s="49" t="s">
        <v>48</v>
      </c>
      <c r="E303" s="49" t="s">
        <v>688</v>
      </c>
      <c r="F303" s="49" t="s">
        <v>49</v>
      </c>
      <c r="G303" s="49" t="s">
        <v>58</v>
      </c>
      <c r="H303" s="49" t="s">
        <v>710</v>
      </c>
      <c r="I303" s="49" t="s">
        <v>1153</v>
      </c>
      <c r="J303" s="49">
        <v>1.7</v>
      </c>
      <c r="K303" s="49">
        <v>1.7</v>
      </c>
      <c r="L303" s="49">
        <v>0</v>
      </c>
      <c r="M303" s="49">
        <v>230</v>
      </c>
      <c r="N303" s="49" t="s">
        <v>720</v>
      </c>
      <c r="O303" s="49" t="s">
        <v>721</v>
      </c>
    </row>
    <row r="304" spans="1:15">
      <c r="A304" s="49" t="s">
        <v>558</v>
      </c>
      <c r="B304" s="49" t="s">
        <v>1154</v>
      </c>
      <c r="C304" s="49" t="s">
        <v>559</v>
      </c>
      <c r="D304" s="49" t="s">
        <v>370</v>
      </c>
      <c r="E304" s="49" t="s">
        <v>689</v>
      </c>
      <c r="F304" s="49" t="s">
        <v>49</v>
      </c>
      <c r="G304" s="49" t="s">
        <v>437</v>
      </c>
      <c r="H304" s="49" t="s">
        <v>710</v>
      </c>
      <c r="I304" s="49" t="s">
        <v>1155</v>
      </c>
      <c r="J304" s="49">
        <v>22</v>
      </c>
      <c r="K304" s="49">
        <v>22</v>
      </c>
      <c r="L304" s="49">
        <v>0</v>
      </c>
      <c r="M304" s="49">
        <v>380</v>
      </c>
      <c r="N304" s="49" t="s">
        <v>720</v>
      </c>
      <c r="O304" s="49" t="s">
        <v>721</v>
      </c>
    </row>
    <row r="305" spans="1:15">
      <c r="A305" s="49" t="s">
        <v>560</v>
      </c>
      <c r="B305" s="49" t="s">
        <v>692</v>
      </c>
      <c r="C305" s="49" t="s">
        <v>1156</v>
      </c>
      <c r="D305" s="49" t="s">
        <v>48</v>
      </c>
      <c r="E305" s="49" t="s">
        <v>688</v>
      </c>
      <c r="F305" s="49" t="s">
        <v>49</v>
      </c>
      <c r="G305" s="49" t="s">
        <v>58</v>
      </c>
      <c r="H305" s="49" t="s">
        <v>710</v>
      </c>
      <c r="I305" s="49" t="s">
        <v>1157</v>
      </c>
      <c r="J305" s="49">
        <v>1.7</v>
      </c>
      <c r="K305" s="49">
        <v>1.7</v>
      </c>
      <c r="L305" s="49">
        <v>0</v>
      </c>
      <c r="M305" s="49">
        <v>230</v>
      </c>
      <c r="N305" s="49" t="s">
        <v>720</v>
      </c>
      <c r="O305" s="49" t="s">
        <v>721</v>
      </c>
    </row>
    <row r="306" spans="1:15">
      <c r="A306" s="49" t="s">
        <v>561</v>
      </c>
      <c r="B306" s="49" t="s">
        <v>692</v>
      </c>
      <c r="C306" s="49" t="s">
        <v>942</v>
      </c>
      <c r="D306" s="49" t="s">
        <v>48</v>
      </c>
      <c r="E306" s="49" t="s">
        <v>688</v>
      </c>
      <c r="F306" s="49" t="s">
        <v>49</v>
      </c>
      <c r="G306" s="49" t="s">
        <v>58</v>
      </c>
      <c r="H306" s="49" t="s">
        <v>710</v>
      </c>
      <c r="I306" s="49" t="s">
        <v>1158</v>
      </c>
      <c r="J306" s="49">
        <v>11</v>
      </c>
      <c r="K306" s="49">
        <v>11</v>
      </c>
      <c r="L306" s="49">
        <v>0</v>
      </c>
      <c r="M306" s="49">
        <v>380</v>
      </c>
      <c r="N306" s="49" t="s">
        <v>720</v>
      </c>
      <c r="O306" s="49" t="s">
        <v>721</v>
      </c>
    </row>
    <row r="307" spans="1:15">
      <c r="A307" s="49" t="s">
        <v>562</v>
      </c>
      <c r="B307" s="49" t="s">
        <v>1159</v>
      </c>
      <c r="C307" s="49" t="s">
        <v>102</v>
      </c>
      <c r="D307" s="49" t="s">
        <v>48</v>
      </c>
      <c r="E307" s="49" t="s">
        <v>688</v>
      </c>
      <c r="F307" s="49" t="s">
        <v>49</v>
      </c>
      <c r="G307" s="49" t="s">
        <v>437</v>
      </c>
      <c r="H307" s="49" t="s">
        <v>710</v>
      </c>
      <c r="I307" s="49" t="s">
        <v>1160</v>
      </c>
      <c r="J307" s="49">
        <v>3.3</v>
      </c>
      <c r="K307" s="49">
        <v>3.3</v>
      </c>
      <c r="L307" s="49">
        <v>0</v>
      </c>
      <c r="M307" s="49">
        <v>380</v>
      </c>
      <c r="N307" s="49" t="s">
        <v>720</v>
      </c>
      <c r="O307" s="49" t="s">
        <v>721</v>
      </c>
    </row>
    <row r="308" spans="1:15">
      <c r="A308" s="49" t="s">
        <v>563</v>
      </c>
      <c r="B308" s="49" t="s">
        <v>692</v>
      </c>
      <c r="C308" s="49" t="s">
        <v>564</v>
      </c>
      <c r="D308" s="49" t="s">
        <v>461</v>
      </c>
      <c r="E308" s="49" t="s">
        <v>690</v>
      </c>
      <c r="F308" s="49" t="s">
        <v>49</v>
      </c>
      <c r="G308" s="49" t="s">
        <v>61</v>
      </c>
      <c r="H308" s="49" t="s">
        <v>710</v>
      </c>
      <c r="I308" s="49" t="s">
        <v>1161</v>
      </c>
      <c r="J308" s="49">
        <v>6.6</v>
      </c>
      <c r="K308" s="49">
        <v>6.6</v>
      </c>
      <c r="L308" s="49">
        <v>0</v>
      </c>
      <c r="M308" s="49">
        <v>380</v>
      </c>
      <c r="N308" s="49" t="s">
        <v>720</v>
      </c>
      <c r="O308" s="49" t="s">
        <v>721</v>
      </c>
    </row>
    <row r="309" spans="1:15">
      <c r="A309" s="49" t="s">
        <v>565</v>
      </c>
      <c r="B309" s="49" t="s">
        <v>692</v>
      </c>
      <c r="C309" s="49" t="s">
        <v>1076</v>
      </c>
      <c r="D309" s="49" t="s">
        <v>48</v>
      </c>
      <c r="E309" s="49" t="s">
        <v>688</v>
      </c>
      <c r="F309" s="49" t="s">
        <v>49</v>
      </c>
      <c r="G309" s="49" t="s">
        <v>58</v>
      </c>
      <c r="H309" s="49" t="s">
        <v>710</v>
      </c>
      <c r="I309" s="49" t="s">
        <v>1162</v>
      </c>
      <c r="J309" s="49">
        <v>11</v>
      </c>
      <c r="K309" s="49">
        <v>11</v>
      </c>
      <c r="L309" s="49">
        <v>0</v>
      </c>
      <c r="M309" s="49">
        <v>380</v>
      </c>
      <c r="N309" s="49" t="s">
        <v>720</v>
      </c>
      <c r="O309" s="49" t="s">
        <v>721</v>
      </c>
    </row>
    <row r="310" spans="1:15">
      <c r="A310" s="49" t="s">
        <v>566</v>
      </c>
      <c r="B310" s="49" t="s">
        <v>692</v>
      </c>
      <c r="C310" s="49" t="s">
        <v>567</v>
      </c>
      <c r="D310" s="49" t="s">
        <v>370</v>
      </c>
      <c r="E310" s="49" t="s">
        <v>689</v>
      </c>
      <c r="F310" s="49" t="s">
        <v>49</v>
      </c>
      <c r="G310" s="49" t="s">
        <v>58</v>
      </c>
      <c r="H310" s="49" t="s">
        <v>710</v>
      </c>
      <c r="I310" s="49" t="s">
        <v>1163</v>
      </c>
      <c r="J310" s="49">
        <v>22</v>
      </c>
      <c r="K310" s="49">
        <v>22</v>
      </c>
      <c r="L310" s="49">
        <v>0</v>
      </c>
      <c r="M310" s="49">
        <v>380</v>
      </c>
      <c r="N310" s="49" t="s">
        <v>720</v>
      </c>
      <c r="O310" s="49" t="s">
        <v>721</v>
      </c>
    </row>
    <row r="311" spans="1:15">
      <c r="A311" s="49" t="s">
        <v>568</v>
      </c>
      <c r="B311" s="49" t="s">
        <v>692</v>
      </c>
      <c r="C311" s="49" t="s">
        <v>963</v>
      </c>
      <c r="D311" s="49" t="s">
        <v>48</v>
      </c>
      <c r="E311" s="49" t="s">
        <v>688</v>
      </c>
      <c r="F311" s="49" t="s">
        <v>49</v>
      </c>
      <c r="G311" s="49" t="s">
        <v>58</v>
      </c>
      <c r="H311" s="49" t="s">
        <v>710</v>
      </c>
      <c r="I311" s="49" t="s">
        <v>1164</v>
      </c>
      <c r="J311" s="49">
        <v>1.7</v>
      </c>
      <c r="K311" s="49">
        <v>1.7</v>
      </c>
      <c r="L311" s="49">
        <v>0</v>
      </c>
      <c r="M311" s="49">
        <v>230</v>
      </c>
      <c r="N311" s="49" t="s">
        <v>720</v>
      </c>
      <c r="O311" s="49" t="s">
        <v>721</v>
      </c>
    </row>
    <row r="312" spans="1:15">
      <c r="A312" s="49" t="s">
        <v>569</v>
      </c>
      <c r="B312" s="49" t="s">
        <v>1165</v>
      </c>
      <c r="C312" s="49" t="s">
        <v>570</v>
      </c>
      <c r="D312" s="49" t="s">
        <v>48</v>
      </c>
      <c r="E312" s="49" t="s">
        <v>688</v>
      </c>
      <c r="F312" s="49" t="s">
        <v>49</v>
      </c>
      <c r="G312" s="49" t="s">
        <v>437</v>
      </c>
      <c r="H312" s="49" t="s">
        <v>710</v>
      </c>
      <c r="I312" s="49" t="s">
        <v>1166</v>
      </c>
      <c r="J312" s="49">
        <v>22</v>
      </c>
      <c r="K312" s="49">
        <v>22</v>
      </c>
      <c r="L312" s="49">
        <v>0</v>
      </c>
      <c r="M312" s="49">
        <v>380</v>
      </c>
      <c r="N312" s="49" t="s">
        <v>720</v>
      </c>
      <c r="O312" s="49" t="s">
        <v>721</v>
      </c>
    </row>
    <row r="313" spans="1:15">
      <c r="A313" s="49" t="s">
        <v>571</v>
      </c>
      <c r="B313" s="49" t="s">
        <v>692</v>
      </c>
      <c r="C313" s="49" t="s">
        <v>876</v>
      </c>
      <c r="D313" s="49" t="s">
        <v>48</v>
      </c>
      <c r="E313" s="49" t="s">
        <v>688</v>
      </c>
      <c r="F313" s="49" t="s">
        <v>49</v>
      </c>
      <c r="G313" s="49" t="s">
        <v>58</v>
      </c>
      <c r="H313" s="49" t="s">
        <v>710</v>
      </c>
      <c r="I313" s="49" t="s">
        <v>1167</v>
      </c>
      <c r="J313" s="49">
        <v>11</v>
      </c>
      <c r="K313" s="49">
        <v>11</v>
      </c>
      <c r="L313" s="49">
        <v>0</v>
      </c>
      <c r="M313" s="49">
        <v>380</v>
      </c>
      <c r="N313" s="49" t="s">
        <v>720</v>
      </c>
      <c r="O313" s="49" t="s">
        <v>721</v>
      </c>
    </row>
    <row r="314" spans="1:15">
      <c r="A314" s="49" t="s">
        <v>572</v>
      </c>
      <c r="B314" s="49" t="s">
        <v>1168</v>
      </c>
      <c r="C314" s="49" t="s">
        <v>573</v>
      </c>
      <c r="D314" s="49" t="s">
        <v>48</v>
      </c>
      <c r="E314" s="49" t="s">
        <v>688</v>
      </c>
      <c r="F314" s="49" t="s">
        <v>49</v>
      </c>
      <c r="G314" s="49" t="s">
        <v>437</v>
      </c>
      <c r="H314" s="49" t="s">
        <v>710</v>
      </c>
      <c r="I314" s="49" t="s">
        <v>1169</v>
      </c>
      <c r="J314" s="49">
        <v>33</v>
      </c>
      <c r="K314" s="49">
        <v>33</v>
      </c>
      <c r="L314" s="49">
        <v>0</v>
      </c>
      <c r="M314" s="49">
        <v>380</v>
      </c>
      <c r="N314" s="49" t="s">
        <v>720</v>
      </c>
      <c r="O314" s="49" t="s">
        <v>721</v>
      </c>
    </row>
    <row r="315" spans="1:15">
      <c r="A315" s="49" t="s">
        <v>574</v>
      </c>
      <c r="B315" s="49" t="s">
        <v>692</v>
      </c>
      <c r="C315" s="49" t="s">
        <v>942</v>
      </c>
      <c r="D315" s="49" t="s">
        <v>48</v>
      </c>
      <c r="E315" s="49" t="s">
        <v>688</v>
      </c>
      <c r="F315" s="49" t="s">
        <v>49</v>
      </c>
      <c r="G315" s="49" t="s">
        <v>58</v>
      </c>
      <c r="H315" s="49" t="s">
        <v>710</v>
      </c>
      <c r="I315" s="49" t="s">
        <v>1170</v>
      </c>
      <c r="J315" s="49">
        <v>11</v>
      </c>
      <c r="K315" s="49">
        <v>11</v>
      </c>
      <c r="L315" s="49">
        <v>0</v>
      </c>
      <c r="M315" s="49">
        <v>380</v>
      </c>
      <c r="N315" s="49" t="s">
        <v>720</v>
      </c>
      <c r="O315" s="49" t="s">
        <v>721</v>
      </c>
    </row>
    <row r="316" spans="1:15">
      <c r="A316" s="49" t="s">
        <v>575</v>
      </c>
      <c r="B316" s="49" t="s">
        <v>692</v>
      </c>
      <c r="C316" s="49" t="s">
        <v>576</v>
      </c>
      <c r="D316" s="49" t="s">
        <v>48</v>
      </c>
      <c r="E316" s="49" t="s">
        <v>688</v>
      </c>
      <c r="F316" s="49" t="s">
        <v>49</v>
      </c>
      <c r="G316" s="49" t="s">
        <v>58</v>
      </c>
      <c r="H316" s="49" t="s">
        <v>710</v>
      </c>
      <c r="I316" s="49" t="s">
        <v>1171</v>
      </c>
      <c r="J316" s="49">
        <v>16.5</v>
      </c>
      <c r="K316" s="49">
        <v>16.5</v>
      </c>
      <c r="L316" s="49">
        <v>0</v>
      </c>
      <c r="M316" s="49">
        <v>380</v>
      </c>
      <c r="N316" s="49" t="s">
        <v>720</v>
      </c>
      <c r="O316" s="49" t="s">
        <v>721</v>
      </c>
    </row>
    <row r="317" spans="1:15">
      <c r="A317" s="49" t="s">
        <v>577</v>
      </c>
      <c r="B317" s="49" t="s">
        <v>1172</v>
      </c>
      <c r="C317" s="49" t="s">
        <v>1173</v>
      </c>
      <c r="D317" s="49" t="s">
        <v>48</v>
      </c>
      <c r="E317" s="49" t="s">
        <v>688</v>
      </c>
      <c r="F317" s="49" t="s">
        <v>49</v>
      </c>
      <c r="G317" s="49" t="s">
        <v>437</v>
      </c>
      <c r="H317" s="49" t="s">
        <v>710</v>
      </c>
      <c r="I317" s="49" t="s">
        <v>1174</v>
      </c>
      <c r="J317" s="49">
        <v>11</v>
      </c>
      <c r="K317" s="49">
        <v>11</v>
      </c>
      <c r="L317" s="49">
        <v>0</v>
      </c>
      <c r="M317" s="49">
        <v>380</v>
      </c>
      <c r="N317" s="49" t="s">
        <v>720</v>
      </c>
      <c r="O317" s="49" t="s">
        <v>721</v>
      </c>
    </row>
    <row r="318" spans="1:15">
      <c r="A318" s="49" t="s">
        <v>578</v>
      </c>
      <c r="B318" s="49" t="s">
        <v>1175</v>
      </c>
      <c r="C318" s="49" t="s">
        <v>349</v>
      </c>
      <c r="D318" s="49" t="s">
        <v>48</v>
      </c>
      <c r="E318" s="49" t="s">
        <v>688</v>
      </c>
      <c r="F318" s="49" t="s">
        <v>49</v>
      </c>
      <c r="G318" s="49" t="s">
        <v>437</v>
      </c>
      <c r="H318" s="49" t="s">
        <v>710</v>
      </c>
      <c r="I318" s="49" t="s">
        <v>1176</v>
      </c>
      <c r="J318" s="49">
        <v>6.6</v>
      </c>
      <c r="K318" s="49">
        <v>6.6</v>
      </c>
      <c r="L318" s="49">
        <v>0</v>
      </c>
      <c r="M318" s="49">
        <v>380</v>
      </c>
      <c r="N318" s="49" t="s">
        <v>720</v>
      </c>
      <c r="O318" s="49" t="s">
        <v>721</v>
      </c>
    </row>
    <row r="319" spans="1:15">
      <c r="A319" s="49" t="s">
        <v>579</v>
      </c>
      <c r="B319" s="49" t="s">
        <v>692</v>
      </c>
      <c r="C319" s="49" t="s">
        <v>580</v>
      </c>
      <c r="D319" s="49" t="s">
        <v>461</v>
      </c>
      <c r="E319" s="49" t="s">
        <v>690</v>
      </c>
      <c r="F319" s="49" t="s">
        <v>49</v>
      </c>
      <c r="G319" s="49" t="s">
        <v>58</v>
      </c>
      <c r="H319" s="49" t="s">
        <v>710</v>
      </c>
      <c r="I319" s="49" t="s">
        <v>1177</v>
      </c>
      <c r="J319" s="49">
        <v>11</v>
      </c>
      <c r="K319" s="49">
        <v>11</v>
      </c>
      <c r="L319" s="49">
        <v>0</v>
      </c>
      <c r="M319" s="49">
        <v>380</v>
      </c>
      <c r="N319" s="49" t="s">
        <v>720</v>
      </c>
      <c r="O319" s="49" t="s">
        <v>721</v>
      </c>
    </row>
    <row r="320" spans="1:15">
      <c r="A320" s="49" t="s">
        <v>581</v>
      </c>
      <c r="B320" s="49" t="s">
        <v>1178</v>
      </c>
      <c r="C320" s="49" t="s">
        <v>582</v>
      </c>
      <c r="D320" s="49" t="s">
        <v>370</v>
      </c>
      <c r="E320" s="49" t="s">
        <v>689</v>
      </c>
      <c r="F320" s="49" t="s">
        <v>49</v>
      </c>
      <c r="G320" s="49" t="s">
        <v>437</v>
      </c>
      <c r="H320" s="49" t="s">
        <v>710</v>
      </c>
      <c r="I320" s="49" t="s">
        <v>1179</v>
      </c>
      <c r="J320" s="49">
        <v>6.6</v>
      </c>
      <c r="K320" s="49">
        <v>6.6</v>
      </c>
      <c r="L320" s="49">
        <v>0</v>
      </c>
      <c r="M320" s="49">
        <v>380</v>
      </c>
      <c r="N320" s="49" t="s">
        <v>720</v>
      </c>
      <c r="O320" s="49" t="s">
        <v>721</v>
      </c>
    </row>
    <row r="321" spans="1:15">
      <c r="A321" s="49" t="s">
        <v>583</v>
      </c>
      <c r="B321" s="49" t="s">
        <v>692</v>
      </c>
      <c r="C321" s="49" t="s">
        <v>584</v>
      </c>
      <c r="D321" s="49" t="s">
        <v>370</v>
      </c>
      <c r="E321" s="49" t="s">
        <v>689</v>
      </c>
      <c r="F321" s="49" t="s">
        <v>49</v>
      </c>
      <c r="G321" s="49" t="s">
        <v>58</v>
      </c>
      <c r="H321" s="49" t="s">
        <v>710</v>
      </c>
      <c r="I321" s="49" t="s">
        <v>1180</v>
      </c>
      <c r="J321" s="49">
        <v>36</v>
      </c>
      <c r="K321" s="49">
        <v>36</v>
      </c>
      <c r="L321" s="49">
        <v>0</v>
      </c>
      <c r="M321" s="49">
        <v>380</v>
      </c>
      <c r="N321" s="49" t="s">
        <v>720</v>
      </c>
      <c r="O321" s="49" t="s">
        <v>721</v>
      </c>
    </row>
    <row r="322" spans="1:15">
      <c r="A322" s="49" t="s">
        <v>585</v>
      </c>
      <c r="B322" s="49"/>
      <c r="C322" s="49" t="s">
        <v>586</v>
      </c>
      <c r="D322" s="49" t="s">
        <v>48</v>
      </c>
      <c r="E322" s="49" t="s">
        <v>688</v>
      </c>
      <c r="F322" s="49" t="s">
        <v>49</v>
      </c>
      <c r="G322" s="49" t="s">
        <v>451</v>
      </c>
      <c r="H322" s="49" t="s">
        <v>710</v>
      </c>
      <c r="I322" s="49"/>
      <c r="J322" s="49">
        <v>16</v>
      </c>
      <c r="K322" s="49">
        <v>16</v>
      </c>
      <c r="L322" s="49">
        <v>0</v>
      </c>
      <c r="M322" s="49">
        <v>380</v>
      </c>
      <c r="N322" s="49" t="s">
        <v>720</v>
      </c>
      <c r="O322" s="49" t="s">
        <v>721</v>
      </c>
    </row>
    <row r="323" spans="1:15">
      <c r="A323" s="49" t="s">
        <v>587</v>
      </c>
      <c r="B323" s="49" t="s">
        <v>1181</v>
      </c>
      <c r="C323" s="49" t="s">
        <v>588</v>
      </c>
      <c r="D323" s="49" t="s">
        <v>370</v>
      </c>
      <c r="E323" s="49" t="s">
        <v>689</v>
      </c>
      <c r="F323" s="49" t="s">
        <v>49</v>
      </c>
      <c r="G323" s="49" t="s">
        <v>437</v>
      </c>
      <c r="H323" s="49" t="s">
        <v>710</v>
      </c>
      <c r="I323" s="49" t="s">
        <v>1182</v>
      </c>
      <c r="J323" s="49">
        <v>20</v>
      </c>
      <c r="K323" s="49">
        <v>20</v>
      </c>
      <c r="L323" s="49">
        <v>0</v>
      </c>
      <c r="M323" s="49">
        <v>380</v>
      </c>
      <c r="N323" s="49" t="s">
        <v>720</v>
      </c>
      <c r="O323" s="49" t="s">
        <v>721</v>
      </c>
    </row>
    <row r="324" spans="1:15">
      <c r="A324" s="49" t="s">
        <v>589</v>
      </c>
      <c r="B324" s="49" t="s">
        <v>692</v>
      </c>
      <c r="C324" s="49" t="s">
        <v>584</v>
      </c>
      <c r="D324" s="49" t="s">
        <v>370</v>
      </c>
      <c r="E324" s="49" t="s">
        <v>689</v>
      </c>
      <c r="F324" s="49" t="s">
        <v>49</v>
      </c>
      <c r="G324" s="49" t="s">
        <v>58</v>
      </c>
      <c r="H324" s="49" t="s">
        <v>710</v>
      </c>
      <c r="I324" s="49" t="s">
        <v>1183</v>
      </c>
      <c r="J324" s="49">
        <v>20</v>
      </c>
      <c r="K324" s="49">
        <v>20</v>
      </c>
      <c r="L324" s="49">
        <v>0</v>
      </c>
      <c r="M324" s="49">
        <v>380</v>
      </c>
      <c r="N324" s="49" t="s">
        <v>720</v>
      </c>
      <c r="O324" s="49" t="s">
        <v>721</v>
      </c>
    </row>
    <row r="325" spans="1:15">
      <c r="A325" s="49" t="s">
        <v>590</v>
      </c>
      <c r="B325" s="49" t="s">
        <v>692</v>
      </c>
      <c r="C325" s="49" t="s">
        <v>591</v>
      </c>
      <c r="D325" s="49" t="s">
        <v>370</v>
      </c>
      <c r="E325" s="49" t="s">
        <v>689</v>
      </c>
      <c r="F325" s="49" t="s">
        <v>49</v>
      </c>
      <c r="G325" s="49" t="s">
        <v>437</v>
      </c>
      <c r="H325" s="49" t="s">
        <v>710</v>
      </c>
      <c r="I325" s="49" t="s">
        <v>1184</v>
      </c>
      <c r="J325" s="49">
        <v>6.6</v>
      </c>
      <c r="K325" s="49">
        <v>6.6</v>
      </c>
      <c r="L325" s="49">
        <v>0</v>
      </c>
      <c r="M325" s="49">
        <v>380</v>
      </c>
      <c r="N325" s="49" t="s">
        <v>720</v>
      </c>
      <c r="O325" s="49" t="s">
        <v>721</v>
      </c>
    </row>
    <row r="326" spans="1:15">
      <c r="A326" s="49" t="s">
        <v>592</v>
      </c>
      <c r="B326" s="49" t="s">
        <v>692</v>
      </c>
      <c r="C326" s="49" t="s">
        <v>593</v>
      </c>
      <c r="D326" s="49" t="s">
        <v>370</v>
      </c>
      <c r="E326" s="49" t="s">
        <v>689</v>
      </c>
      <c r="F326" s="49" t="s">
        <v>49</v>
      </c>
      <c r="G326" s="49" t="s">
        <v>58</v>
      </c>
      <c r="H326" s="49" t="s">
        <v>710</v>
      </c>
      <c r="I326" s="49" t="s">
        <v>1185</v>
      </c>
      <c r="J326" s="49">
        <v>16.5</v>
      </c>
      <c r="K326" s="49">
        <v>16.5</v>
      </c>
      <c r="L326" s="49">
        <v>0</v>
      </c>
      <c r="M326" s="49">
        <v>380</v>
      </c>
      <c r="N326" s="49" t="s">
        <v>720</v>
      </c>
      <c r="O326" s="49" t="s">
        <v>721</v>
      </c>
    </row>
    <row r="327" spans="1:15">
      <c r="A327" s="49" t="s">
        <v>594</v>
      </c>
      <c r="B327" s="49" t="s">
        <v>692</v>
      </c>
      <c r="C327" s="49" t="s">
        <v>595</v>
      </c>
      <c r="D327" s="49" t="s">
        <v>370</v>
      </c>
      <c r="E327" s="49" t="s">
        <v>689</v>
      </c>
      <c r="F327" s="49" t="s">
        <v>49</v>
      </c>
      <c r="G327" s="49" t="s">
        <v>61</v>
      </c>
      <c r="H327" s="49" t="s">
        <v>710</v>
      </c>
      <c r="I327" s="49" t="s">
        <v>1186</v>
      </c>
      <c r="J327" s="49">
        <v>11</v>
      </c>
      <c r="K327" s="49">
        <v>11</v>
      </c>
      <c r="L327" s="49">
        <v>0</v>
      </c>
      <c r="M327" s="49">
        <v>380</v>
      </c>
      <c r="N327" s="49" t="s">
        <v>720</v>
      </c>
      <c r="O327" s="49" t="s">
        <v>721</v>
      </c>
    </row>
    <row r="328" spans="1:15">
      <c r="A328" s="49" t="s">
        <v>596</v>
      </c>
      <c r="B328" s="49" t="s">
        <v>692</v>
      </c>
      <c r="C328" s="49" t="s">
        <v>597</v>
      </c>
      <c r="D328" s="49" t="s">
        <v>370</v>
      </c>
      <c r="E328" s="49" t="s">
        <v>689</v>
      </c>
      <c r="F328" s="49" t="s">
        <v>49</v>
      </c>
      <c r="G328" s="49" t="s">
        <v>58</v>
      </c>
      <c r="H328" s="49" t="s">
        <v>710</v>
      </c>
      <c r="I328" s="49" t="s">
        <v>1187</v>
      </c>
      <c r="J328" s="49">
        <v>11</v>
      </c>
      <c r="K328" s="49">
        <v>11</v>
      </c>
      <c r="L328" s="49">
        <v>0</v>
      </c>
      <c r="M328" s="49">
        <v>380</v>
      </c>
      <c r="N328" s="49" t="s">
        <v>720</v>
      </c>
      <c r="O328" s="49" t="s">
        <v>721</v>
      </c>
    </row>
    <row r="329" spans="1:15">
      <c r="A329" s="49" t="s">
        <v>598</v>
      </c>
      <c r="B329" s="49" t="s">
        <v>1188</v>
      </c>
      <c r="C329" s="49" t="s">
        <v>403</v>
      </c>
      <c r="D329" s="49" t="s">
        <v>48</v>
      </c>
      <c r="E329" s="49" t="s">
        <v>688</v>
      </c>
      <c r="F329" s="49" t="s">
        <v>49</v>
      </c>
      <c r="G329" s="49" t="s">
        <v>437</v>
      </c>
      <c r="H329" s="49" t="s">
        <v>710</v>
      </c>
      <c r="I329" s="49" t="s">
        <v>1189</v>
      </c>
      <c r="J329" s="49">
        <v>3.3</v>
      </c>
      <c r="K329" s="49">
        <v>3.3</v>
      </c>
      <c r="L329" s="49">
        <v>0</v>
      </c>
      <c r="M329" s="49">
        <v>380</v>
      </c>
      <c r="N329" s="49" t="s">
        <v>720</v>
      </c>
      <c r="O329" s="49" t="s">
        <v>721</v>
      </c>
    </row>
    <row r="330" spans="1:15">
      <c r="A330" s="49" t="s">
        <v>599</v>
      </c>
      <c r="B330" s="49" t="s">
        <v>1190</v>
      </c>
      <c r="C330" s="49" t="s">
        <v>403</v>
      </c>
      <c r="D330" s="49" t="s">
        <v>48</v>
      </c>
      <c r="E330" s="49" t="s">
        <v>688</v>
      </c>
      <c r="F330" s="49" t="s">
        <v>49</v>
      </c>
      <c r="G330" s="49" t="s">
        <v>437</v>
      </c>
      <c r="H330" s="49" t="s">
        <v>710</v>
      </c>
      <c r="I330" s="49" t="s">
        <v>1191</v>
      </c>
      <c r="J330" s="49">
        <v>16.5</v>
      </c>
      <c r="K330" s="49">
        <v>16.5</v>
      </c>
      <c r="L330" s="49">
        <v>0</v>
      </c>
      <c r="M330" s="49">
        <v>380</v>
      </c>
      <c r="N330" s="49" t="s">
        <v>720</v>
      </c>
      <c r="O330" s="49" t="s">
        <v>721</v>
      </c>
    </row>
    <row r="331" spans="1:15">
      <c r="A331" s="49" t="s">
        <v>600</v>
      </c>
      <c r="B331" s="49" t="s">
        <v>1192</v>
      </c>
      <c r="C331" s="49" t="s">
        <v>601</v>
      </c>
      <c r="D331" s="49" t="s">
        <v>370</v>
      </c>
      <c r="E331" s="49" t="s">
        <v>689</v>
      </c>
      <c r="F331" s="49" t="s">
        <v>49</v>
      </c>
      <c r="G331" s="49" t="s">
        <v>437</v>
      </c>
      <c r="H331" s="49" t="s">
        <v>710</v>
      </c>
      <c r="I331" s="49" t="s">
        <v>1193</v>
      </c>
      <c r="J331" s="49">
        <v>3.3</v>
      </c>
      <c r="K331" s="49">
        <v>3.3</v>
      </c>
      <c r="L331" s="49">
        <v>0</v>
      </c>
      <c r="M331" s="49">
        <v>380</v>
      </c>
      <c r="N331" s="49" t="s">
        <v>720</v>
      </c>
      <c r="O331" s="49" t="s">
        <v>721</v>
      </c>
    </row>
    <row r="332" spans="1:15">
      <c r="A332" s="49" t="s">
        <v>602</v>
      </c>
      <c r="B332" s="49" t="s">
        <v>1194</v>
      </c>
      <c r="C332" s="49" t="s">
        <v>63</v>
      </c>
      <c r="D332" s="49" t="s">
        <v>48</v>
      </c>
      <c r="E332" s="49" t="s">
        <v>688</v>
      </c>
      <c r="F332" s="49" t="s">
        <v>49</v>
      </c>
      <c r="G332" s="49" t="s">
        <v>437</v>
      </c>
      <c r="H332" s="49" t="s">
        <v>710</v>
      </c>
      <c r="I332" s="49" t="s">
        <v>1195</v>
      </c>
      <c r="J332" s="49">
        <v>3.3</v>
      </c>
      <c r="K332" s="49">
        <v>3.3</v>
      </c>
      <c r="L332" s="49">
        <v>0</v>
      </c>
      <c r="M332" s="49">
        <v>380</v>
      </c>
      <c r="N332" s="49" t="s">
        <v>720</v>
      </c>
      <c r="O332" s="49" t="s">
        <v>721</v>
      </c>
    </row>
    <row r="333" spans="1:15">
      <c r="A333" s="49" t="s">
        <v>603</v>
      </c>
      <c r="B333" s="49" t="s">
        <v>1196</v>
      </c>
      <c r="C333" s="49" t="s">
        <v>408</v>
      </c>
      <c r="D333" s="49" t="s">
        <v>48</v>
      </c>
      <c r="E333" s="49" t="s">
        <v>688</v>
      </c>
      <c r="F333" s="49" t="s">
        <v>49</v>
      </c>
      <c r="G333" s="49" t="s">
        <v>437</v>
      </c>
      <c r="H333" s="49" t="s">
        <v>710</v>
      </c>
      <c r="I333" s="49" t="s">
        <v>1197</v>
      </c>
      <c r="J333" s="49">
        <v>6.6</v>
      </c>
      <c r="K333" s="49">
        <v>6.6</v>
      </c>
      <c r="L333" s="49">
        <v>0</v>
      </c>
      <c r="M333" s="49">
        <v>380</v>
      </c>
      <c r="N333" s="49" t="s">
        <v>720</v>
      </c>
      <c r="O333" s="49" t="s">
        <v>721</v>
      </c>
    </row>
    <row r="334" spans="1:15">
      <c r="A334" s="49" t="s">
        <v>604</v>
      </c>
      <c r="B334" s="49" t="s">
        <v>1198</v>
      </c>
      <c r="C334" s="49" t="s">
        <v>605</v>
      </c>
      <c r="D334" s="49" t="s">
        <v>370</v>
      </c>
      <c r="E334" s="49" t="s">
        <v>689</v>
      </c>
      <c r="F334" s="49" t="s">
        <v>49</v>
      </c>
      <c r="G334" s="49" t="s">
        <v>437</v>
      </c>
      <c r="H334" s="49" t="s">
        <v>710</v>
      </c>
      <c r="I334" s="49" t="s">
        <v>1199</v>
      </c>
      <c r="J334" s="49">
        <v>6.6</v>
      </c>
      <c r="K334" s="49">
        <v>6.6</v>
      </c>
      <c r="L334" s="49">
        <v>0</v>
      </c>
      <c r="M334" s="49">
        <v>380</v>
      </c>
      <c r="N334" s="49" t="s">
        <v>720</v>
      </c>
      <c r="O334" s="49" t="s">
        <v>721</v>
      </c>
    </row>
    <row r="335" spans="1:15">
      <c r="A335" s="49" t="s">
        <v>1200</v>
      </c>
      <c r="B335" s="49" t="s">
        <v>1201</v>
      </c>
      <c r="C335" s="49" t="s">
        <v>1202</v>
      </c>
      <c r="D335" s="49" t="s">
        <v>57</v>
      </c>
      <c r="E335" s="49" t="s">
        <v>688</v>
      </c>
      <c r="F335" s="49" t="s">
        <v>49</v>
      </c>
      <c r="G335" s="49" t="s">
        <v>1142</v>
      </c>
      <c r="H335" s="49" t="s">
        <v>710</v>
      </c>
      <c r="I335" s="49"/>
      <c r="J335" s="49"/>
      <c r="K335" s="49">
        <v>4</v>
      </c>
      <c r="L335" s="49"/>
      <c r="M335" s="49">
        <v>380</v>
      </c>
      <c r="N335" s="49" t="s">
        <v>720</v>
      </c>
      <c r="O335" s="49" t="s">
        <v>721</v>
      </c>
    </row>
    <row r="336" spans="1:15">
      <c r="A336" s="49" t="s">
        <v>1203</v>
      </c>
      <c r="B336" s="49" t="s">
        <v>1204</v>
      </c>
      <c r="C336" s="49" t="s">
        <v>1205</v>
      </c>
      <c r="D336" s="49" t="s">
        <v>57</v>
      </c>
      <c r="E336" s="49" t="s">
        <v>688</v>
      </c>
      <c r="F336" s="49" t="s">
        <v>49</v>
      </c>
      <c r="G336" s="49" t="s">
        <v>1142</v>
      </c>
      <c r="H336" s="49" t="s">
        <v>710</v>
      </c>
      <c r="I336" s="49"/>
      <c r="J336" s="49"/>
      <c r="K336" s="49">
        <v>1</v>
      </c>
      <c r="L336" s="49"/>
      <c r="M336" s="49">
        <v>230</v>
      </c>
      <c r="N336" s="49" t="s">
        <v>720</v>
      </c>
      <c r="O336" s="49" t="s">
        <v>721</v>
      </c>
    </row>
    <row r="337" spans="1:15">
      <c r="A337" s="49" t="s">
        <v>606</v>
      </c>
      <c r="B337" s="49" t="s">
        <v>692</v>
      </c>
      <c r="C337" s="49" t="s">
        <v>607</v>
      </c>
      <c r="D337" s="49" t="s">
        <v>48</v>
      </c>
      <c r="E337" s="49" t="s">
        <v>688</v>
      </c>
      <c r="F337" s="49" t="s">
        <v>49</v>
      </c>
      <c r="G337" s="49" t="s">
        <v>58</v>
      </c>
      <c r="H337" s="49" t="s">
        <v>710</v>
      </c>
      <c r="I337" s="49" t="s">
        <v>1206</v>
      </c>
      <c r="J337" s="49">
        <v>33</v>
      </c>
      <c r="K337" s="49">
        <v>33</v>
      </c>
      <c r="L337" s="49">
        <v>0</v>
      </c>
      <c r="M337" s="49">
        <v>380</v>
      </c>
      <c r="N337" s="49" t="s">
        <v>720</v>
      </c>
      <c r="O337" s="49" t="s">
        <v>721</v>
      </c>
    </row>
    <row r="338" spans="1:15">
      <c r="A338" s="49" t="s">
        <v>608</v>
      </c>
      <c r="B338" s="49" t="s">
        <v>692</v>
      </c>
      <c r="C338" s="49" t="s">
        <v>609</v>
      </c>
      <c r="D338" s="49" t="s">
        <v>48</v>
      </c>
      <c r="E338" s="49" t="s">
        <v>688</v>
      </c>
      <c r="F338" s="49" t="s">
        <v>49</v>
      </c>
      <c r="G338" s="49" t="s">
        <v>58</v>
      </c>
      <c r="H338" s="49" t="s">
        <v>710</v>
      </c>
      <c r="I338" s="49" t="s">
        <v>1207</v>
      </c>
      <c r="J338" s="49">
        <v>56.3</v>
      </c>
      <c r="K338" s="49">
        <v>56.3</v>
      </c>
      <c r="L338" s="49">
        <v>0</v>
      </c>
      <c r="M338" s="49">
        <v>380</v>
      </c>
      <c r="N338" s="49" t="s">
        <v>720</v>
      </c>
      <c r="O338" s="49" t="s">
        <v>721</v>
      </c>
    </row>
    <row r="339" spans="1:15">
      <c r="A339" s="49" t="s">
        <v>610</v>
      </c>
      <c r="B339" s="49" t="s">
        <v>1208</v>
      </c>
      <c r="C339" s="49" t="s">
        <v>611</v>
      </c>
      <c r="D339" s="49" t="s">
        <v>48</v>
      </c>
      <c r="E339" s="49" t="s">
        <v>688</v>
      </c>
      <c r="F339" s="49" t="s">
        <v>49</v>
      </c>
      <c r="G339" s="49" t="s">
        <v>437</v>
      </c>
      <c r="H339" s="49" t="s">
        <v>710</v>
      </c>
      <c r="I339" s="49" t="s">
        <v>1209</v>
      </c>
      <c r="J339" s="49">
        <v>16.5</v>
      </c>
      <c r="K339" s="49">
        <v>16.5</v>
      </c>
      <c r="L339" s="49">
        <v>0</v>
      </c>
      <c r="M339" s="49">
        <v>380</v>
      </c>
      <c r="N339" s="49" t="s">
        <v>720</v>
      </c>
      <c r="O339" s="49" t="s">
        <v>721</v>
      </c>
    </row>
    <row r="340" spans="1:15">
      <c r="A340" s="49" t="s">
        <v>612</v>
      </c>
      <c r="B340" s="49" t="s">
        <v>692</v>
      </c>
      <c r="C340" s="49" t="s">
        <v>613</v>
      </c>
      <c r="D340" s="49" t="s">
        <v>48</v>
      </c>
      <c r="E340" s="49" t="s">
        <v>688</v>
      </c>
      <c r="F340" s="49" t="s">
        <v>49</v>
      </c>
      <c r="G340" s="49" t="s">
        <v>58</v>
      </c>
      <c r="H340" s="49" t="s">
        <v>710</v>
      </c>
      <c r="I340" s="49" t="s">
        <v>1210</v>
      </c>
      <c r="J340" s="49">
        <v>3.3</v>
      </c>
      <c r="K340" s="49">
        <v>3.3</v>
      </c>
      <c r="L340" s="49">
        <v>0</v>
      </c>
      <c r="M340" s="49">
        <v>230</v>
      </c>
      <c r="N340" s="49" t="s">
        <v>720</v>
      </c>
      <c r="O340" s="49" t="s">
        <v>721</v>
      </c>
    </row>
    <row r="341" spans="1:15">
      <c r="A341" s="49" t="s">
        <v>614</v>
      </c>
      <c r="B341" s="49" t="s">
        <v>1211</v>
      </c>
      <c r="C341" s="49" t="s">
        <v>263</v>
      </c>
      <c r="D341" s="49" t="s">
        <v>48</v>
      </c>
      <c r="E341" s="49" t="s">
        <v>688</v>
      </c>
      <c r="F341" s="49" t="s">
        <v>49</v>
      </c>
      <c r="G341" s="49" t="s">
        <v>437</v>
      </c>
      <c r="H341" s="49" t="s">
        <v>710</v>
      </c>
      <c r="I341" s="49" t="s">
        <v>1212</v>
      </c>
      <c r="J341" s="49">
        <v>11</v>
      </c>
      <c r="K341" s="49">
        <v>11</v>
      </c>
      <c r="L341" s="49">
        <v>0</v>
      </c>
      <c r="M341" s="49">
        <v>380</v>
      </c>
      <c r="N341" s="49" t="s">
        <v>720</v>
      </c>
      <c r="O341" s="49" t="s">
        <v>721</v>
      </c>
    </row>
    <row r="342" spans="1:15">
      <c r="A342" s="49" t="s">
        <v>615</v>
      </c>
      <c r="B342" s="49" t="s">
        <v>1213</v>
      </c>
      <c r="C342" s="49" t="s">
        <v>616</v>
      </c>
      <c r="D342" s="49" t="s">
        <v>48</v>
      </c>
      <c r="E342" s="49" t="s">
        <v>688</v>
      </c>
      <c r="F342" s="49" t="s">
        <v>49</v>
      </c>
      <c r="G342" s="49" t="s">
        <v>437</v>
      </c>
      <c r="H342" s="49" t="s">
        <v>710</v>
      </c>
      <c r="I342" s="49" t="s">
        <v>1214</v>
      </c>
      <c r="J342" s="49">
        <v>5</v>
      </c>
      <c r="K342" s="49">
        <v>5</v>
      </c>
      <c r="L342" s="49">
        <v>0</v>
      </c>
      <c r="M342" s="49">
        <v>380</v>
      </c>
      <c r="N342" s="49" t="s">
        <v>720</v>
      </c>
      <c r="O342" s="49" t="s">
        <v>721</v>
      </c>
    </row>
    <row r="343" spans="1:15">
      <c r="A343" s="49" t="s">
        <v>617</v>
      </c>
      <c r="B343" s="49" t="s">
        <v>1215</v>
      </c>
      <c r="C343" s="49" t="s">
        <v>618</v>
      </c>
      <c r="D343" s="49" t="s">
        <v>48</v>
      </c>
      <c r="E343" s="49" t="s">
        <v>688</v>
      </c>
      <c r="F343" s="49" t="s">
        <v>49</v>
      </c>
      <c r="G343" s="49" t="s">
        <v>437</v>
      </c>
      <c r="H343" s="49" t="s">
        <v>710</v>
      </c>
      <c r="I343" s="49" t="s">
        <v>1216</v>
      </c>
      <c r="J343" s="49">
        <v>20</v>
      </c>
      <c r="K343" s="49">
        <v>20</v>
      </c>
      <c r="L343" s="49">
        <v>0</v>
      </c>
      <c r="M343" s="49">
        <v>380</v>
      </c>
      <c r="N343" s="49" t="s">
        <v>720</v>
      </c>
      <c r="O343" s="49" t="s">
        <v>721</v>
      </c>
    </row>
    <row r="344" spans="1:15">
      <c r="A344" s="49" t="s">
        <v>619</v>
      </c>
      <c r="B344" s="49" t="s">
        <v>692</v>
      </c>
      <c r="C344" s="49" t="s">
        <v>1217</v>
      </c>
      <c r="D344" s="49" t="s">
        <v>48</v>
      </c>
      <c r="E344" s="49" t="s">
        <v>688</v>
      </c>
      <c r="F344" s="49" t="s">
        <v>49</v>
      </c>
      <c r="G344" s="49" t="s">
        <v>58</v>
      </c>
      <c r="H344" s="49" t="s">
        <v>710</v>
      </c>
      <c r="I344" s="49" t="s">
        <v>1218</v>
      </c>
      <c r="J344" s="49">
        <v>1.7</v>
      </c>
      <c r="K344" s="49">
        <v>1.7</v>
      </c>
      <c r="L344" s="49">
        <v>0</v>
      </c>
      <c r="M344" s="49">
        <v>230</v>
      </c>
      <c r="N344" s="49" t="s">
        <v>720</v>
      </c>
      <c r="O344" s="49" t="s">
        <v>721</v>
      </c>
    </row>
    <row r="345" spans="1:15">
      <c r="A345" s="49" t="s">
        <v>1219</v>
      </c>
      <c r="B345" s="49" t="s">
        <v>1220</v>
      </c>
      <c r="C345" s="49" t="s">
        <v>1221</v>
      </c>
      <c r="D345" s="49" t="s">
        <v>57</v>
      </c>
      <c r="E345" s="49" t="s">
        <v>688</v>
      </c>
      <c r="F345" s="49" t="s">
        <v>49</v>
      </c>
      <c r="G345" s="49" t="s">
        <v>1142</v>
      </c>
      <c r="H345" s="49" t="s">
        <v>710</v>
      </c>
      <c r="I345" s="49" t="s">
        <v>692</v>
      </c>
      <c r="J345" s="49">
        <v>0</v>
      </c>
      <c r="K345" s="49">
        <v>1</v>
      </c>
      <c r="L345" s="49">
        <v>0</v>
      </c>
      <c r="M345" s="49">
        <v>230</v>
      </c>
      <c r="N345" s="49" t="s">
        <v>720</v>
      </c>
      <c r="O345" s="49" t="s">
        <v>721</v>
      </c>
    </row>
    <row r="346" spans="1:15">
      <c r="A346" s="49" t="s">
        <v>620</v>
      </c>
      <c r="B346" s="49" t="s">
        <v>692</v>
      </c>
      <c r="C346" s="49" t="s">
        <v>556</v>
      </c>
      <c r="D346" s="49" t="s">
        <v>48</v>
      </c>
      <c r="E346" s="49" t="s">
        <v>688</v>
      </c>
      <c r="F346" s="49" t="s">
        <v>49</v>
      </c>
      <c r="G346" s="49" t="s">
        <v>58</v>
      </c>
      <c r="H346" s="49" t="s">
        <v>710</v>
      </c>
      <c r="I346" s="49" t="s">
        <v>1222</v>
      </c>
      <c r="J346" s="49">
        <v>1.7</v>
      </c>
      <c r="K346" s="49">
        <v>1.7</v>
      </c>
      <c r="L346" s="49">
        <v>0</v>
      </c>
      <c r="M346" s="49">
        <v>230</v>
      </c>
      <c r="N346" s="49" t="s">
        <v>720</v>
      </c>
      <c r="O346" s="49" t="s">
        <v>721</v>
      </c>
    </row>
    <row r="347" spans="1:15">
      <c r="A347" s="49" t="s">
        <v>1223</v>
      </c>
      <c r="B347" s="49" t="s">
        <v>1224</v>
      </c>
      <c r="C347" s="49" t="s">
        <v>1225</v>
      </c>
      <c r="D347" s="49" t="s">
        <v>57</v>
      </c>
      <c r="E347" s="49" t="s">
        <v>688</v>
      </c>
      <c r="F347" s="49" t="s">
        <v>49</v>
      </c>
      <c r="G347" s="49" t="s">
        <v>1142</v>
      </c>
      <c r="H347" s="49" t="s">
        <v>710</v>
      </c>
      <c r="I347" s="49"/>
      <c r="J347" s="49"/>
      <c r="K347" s="49">
        <v>1</v>
      </c>
      <c r="L347" s="49"/>
      <c r="M347" s="49">
        <v>230</v>
      </c>
      <c r="N347" s="49" t="s">
        <v>720</v>
      </c>
      <c r="O347" s="49" t="s">
        <v>721</v>
      </c>
    </row>
    <row r="348" spans="1:15">
      <c r="A348" s="49" t="s">
        <v>621</v>
      </c>
      <c r="B348" s="49" t="s">
        <v>692</v>
      </c>
      <c r="C348" s="49" t="s">
        <v>175</v>
      </c>
      <c r="D348" s="49" t="s">
        <v>48</v>
      </c>
      <c r="E348" s="49" t="s">
        <v>688</v>
      </c>
      <c r="F348" s="49" t="s">
        <v>49</v>
      </c>
      <c r="G348" s="49" t="s">
        <v>58</v>
      </c>
      <c r="H348" s="49" t="s">
        <v>710</v>
      </c>
      <c r="I348" s="49" t="s">
        <v>1226</v>
      </c>
      <c r="J348" s="49">
        <v>31.3</v>
      </c>
      <c r="K348" s="49">
        <v>31.3</v>
      </c>
      <c r="L348" s="49">
        <v>0</v>
      </c>
      <c r="M348" s="49">
        <v>380</v>
      </c>
      <c r="N348" s="49" t="s">
        <v>720</v>
      </c>
      <c r="O348" s="49" t="s">
        <v>721</v>
      </c>
    </row>
    <row r="349" spans="1:15">
      <c r="A349" s="49" t="s">
        <v>622</v>
      </c>
      <c r="B349" s="49" t="s">
        <v>1227</v>
      </c>
      <c r="C349" s="49" t="s">
        <v>623</v>
      </c>
      <c r="D349" s="49" t="s">
        <v>48</v>
      </c>
      <c r="E349" s="49" t="s">
        <v>688</v>
      </c>
      <c r="F349" s="49" t="s">
        <v>49</v>
      </c>
      <c r="G349" s="49" t="s">
        <v>437</v>
      </c>
      <c r="H349" s="49" t="s">
        <v>710</v>
      </c>
      <c r="I349" s="49" t="s">
        <v>1228</v>
      </c>
      <c r="J349" s="49">
        <v>3.3</v>
      </c>
      <c r="K349" s="49">
        <v>3.3</v>
      </c>
      <c r="L349" s="49">
        <v>0</v>
      </c>
      <c r="M349" s="49">
        <v>380</v>
      </c>
      <c r="N349" s="49" t="s">
        <v>720</v>
      </c>
      <c r="O349" s="49" t="s">
        <v>721</v>
      </c>
    </row>
    <row r="350" spans="1:15">
      <c r="A350" s="49" t="s">
        <v>624</v>
      </c>
      <c r="B350" s="49" t="s">
        <v>692</v>
      </c>
      <c r="C350" s="49" t="s">
        <v>625</v>
      </c>
      <c r="D350" s="49" t="s">
        <v>48</v>
      </c>
      <c r="E350" s="49" t="s">
        <v>688</v>
      </c>
      <c r="F350" s="49" t="s">
        <v>49</v>
      </c>
      <c r="G350" s="49" t="s">
        <v>58</v>
      </c>
      <c r="H350" s="49" t="s">
        <v>710</v>
      </c>
      <c r="I350" s="49" t="s">
        <v>1229</v>
      </c>
      <c r="J350" s="49">
        <v>25</v>
      </c>
      <c r="K350" s="49">
        <v>25</v>
      </c>
      <c r="L350" s="49">
        <v>0</v>
      </c>
      <c r="M350" s="49">
        <v>380</v>
      </c>
      <c r="N350" s="49" t="s">
        <v>720</v>
      </c>
      <c r="O350" s="49" t="s">
        <v>721</v>
      </c>
    </row>
    <row r="351" spans="1:15">
      <c r="A351" s="49" t="s">
        <v>626</v>
      </c>
      <c r="B351" s="49" t="s">
        <v>692</v>
      </c>
      <c r="C351" s="49" t="s">
        <v>627</v>
      </c>
      <c r="D351" s="49" t="s">
        <v>48</v>
      </c>
      <c r="E351" s="49" t="s">
        <v>688</v>
      </c>
      <c r="F351" s="49" t="s">
        <v>49</v>
      </c>
      <c r="G351" s="49" t="s">
        <v>58</v>
      </c>
      <c r="H351" s="49" t="s">
        <v>710</v>
      </c>
      <c r="I351" s="49" t="s">
        <v>1230</v>
      </c>
      <c r="J351" s="49">
        <v>2</v>
      </c>
      <c r="K351" s="49">
        <v>2</v>
      </c>
      <c r="L351" s="49">
        <v>0</v>
      </c>
      <c r="M351" s="49">
        <v>380</v>
      </c>
      <c r="N351" s="49" t="s">
        <v>720</v>
      </c>
      <c r="O351" s="49" t="s">
        <v>721</v>
      </c>
    </row>
    <row r="352" spans="1:15">
      <c r="A352" s="49" t="s">
        <v>628</v>
      </c>
      <c r="B352" s="49" t="s">
        <v>692</v>
      </c>
      <c r="C352" s="49" t="s">
        <v>573</v>
      </c>
      <c r="D352" s="49" t="s">
        <v>48</v>
      </c>
      <c r="E352" s="49" t="s">
        <v>688</v>
      </c>
      <c r="F352" s="49" t="s">
        <v>49</v>
      </c>
      <c r="G352" s="49" t="s">
        <v>58</v>
      </c>
      <c r="H352" s="49" t="s">
        <v>710</v>
      </c>
      <c r="I352" s="49" t="s">
        <v>1231</v>
      </c>
      <c r="J352" s="49">
        <v>11</v>
      </c>
      <c r="K352" s="49">
        <v>11</v>
      </c>
      <c r="L352" s="49">
        <v>0</v>
      </c>
      <c r="M352" s="49">
        <v>380</v>
      </c>
      <c r="N352" s="49" t="s">
        <v>720</v>
      </c>
      <c r="O352" s="49" t="s">
        <v>721</v>
      </c>
    </row>
    <row r="353" spans="1:15">
      <c r="A353" s="49" t="s">
        <v>629</v>
      </c>
      <c r="B353" s="49" t="s">
        <v>692</v>
      </c>
      <c r="C353" s="49" t="s">
        <v>573</v>
      </c>
      <c r="D353" s="49" t="s">
        <v>48</v>
      </c>
      <c r="E353" s="49" t="s">
        <v>688</v>
      </c>
      <c r="F353" s="49" t="s">
        <v>49</v>
      </c>
      <c r="G353" s="49" t="s">
        <v>58</v>
      </c>
      <c r="H353" s="49" t="s">
        <v>710</v>
      </c>
      <c r="I353" s="49" t="s">
        <v>1232</v>
      </c>
      <c r="J353" s="49">
        <v>11</v>
      </c>
      <c r="K353" s="49">
        <v>11</v>
      </c>
      <c r="L353" s="49">
        <v>0</v>
      </c>
      <c r="M353" s="49">
        <v>380</v>
      </c>
      <c r="N353" s="49" t="s">
        <v>720</v>
      </c>
      <c r="O353" s="49" t="s">
        <v>721</v>
      </c>
    </row>
    <row r="354" spans="1:15">
      <c r="A354" s="49" t="s">
        <v>630</v>
      </c>
      <c r="B354" s="49" t="s">
        <v>692</v>
      </c>
      <c r="C354" s="49" t="s">
        <v>573</v>
      </c>
      <c r="D354" s="49" t="s">
        <v>48</v>
      </c>
      <c r="E354" s="49" t="s">
        <v>688</v>
      </c>
      <c r="F354" s="49" t="s">
        <v>49</v>
      </c>
      <c r="G354" s="49" t="s">
        <v>58</v>
      </c>
      <c r="H354" s="49" t="s">
        <v>710</v>
      </c>
      <c r="I354" s="49" t="s">
        <v>1233</v>
      </c>
      <c r="J354" s="49">
        <v>11</v>
      </c>
      <c r="K354" s="49">
        <v>11</v>
      </c>
      <c r="L354" s="49">
        <v>0</v>
      </c>
      <c r="M354" s="49">
        <v>380</v>
      </c>
      <c r="N354" s="49" t="s">
        <v>720</v>
      </c>
      <c r="O354" s="49" t="s">
        <v>721</v>
      </c>
    </row>
    <row r="355" spans="1:15">
      <c r="A355" s="49" t="s">
        <v>631</v>
      </c>
      <c r="B355" s="49" t="s">
        <v>692</v>
      </c>
      <c r="C355" s="49" t="s">
        <v>573</v>
      </c>
      <c r="D355" s="49" t="s">
        <v>48</v>
      </c>
      <c r="E355" s="49" t="s">
        <v>688</v>
      </c>
      <c r="F355" s="49" t="s">
        <v>49</v>
      </c>
      <c r="G355" s="49" t="s">
        <v>58</v>
      </c>
      <c r="H355" s="49" t="s">
        <v>710</v>
      </c>
      <c r="I355" s="49" t="s">
        <v>1234</v>
      </c>
      <c r="J355" s="49">
        <v>11</v>
      </c>
      <c r="K355" s="49">
        <v>11</v>
      </c>
      <c r="L355" s="49">
        <v>0</v>
      </c>
      <c r="M355" s="49">
        <v>380</v>
      </c>
      <c r="N355" s="49" t="s">
        <v>720</v>
      </c>
      <c r="O355" s="49" t="s">
        <v>721</v>
      </c>
    </row>
    <row r="356" spans="1:15">
      <c r="A356" s="49" t="s">
        <v>632</v>
      </c>
      <c r="B356" s="49" t="s">
        <v>692</v>
      </c>
      <c r="C356" s="49" t="s">
        <v>573</v>
      </c>
      <c r="D356" s="49" t="s">
        <v>48</v>
      </c>
      <c r="E356" s="49" t="s">
        <v>688</v>
      </c>
      <c r="F356" s="49" t="s">
        <v>49</v>
      </c>
      <c r="G356" s="49" t="s">
        <v>58</v>
      </c>
      <c r="H356" s="49" t="s">
        <v>710</v>
      </c>
      <c r="I356" s="49" t="s">
        <v>1235</v>
      </c>
      <c r="J356" s="49">
        <v>1.7</v>
      </c>
      <c r="K356" s="49">
        <v>1.7</v>
      </c>
      <c r="L356" s="49">
        <v>0</v>
      </c>
      <c r="M356" s="49">
        <v>230</v>
      </c>
      <c r="N356" s="49" t="s">
        <v>720</v>
      </c>
      <c r="O356" s="49" t="s">
        <v>721</v>
      </c>
    </row>
    <row r="357" spans="1:15">
      <c r="A357" s="49" t="s">
        <v>633</v>
      </c>
      <c r="B357" s="49" t="s">
        <v>1236</v>
      </c>
      <c r="C357" s="49" t="s">
        <v>634</v>
      </c>
      <c r="D357" s="49" t="s">
        <v>48</v>
      </c>
      <c r="E357" s="49" t="s">
        <v>688</v>
      </c>
      <c r="F357" s="49" t="s">
        <v>49</v>
      </c>
      <c r="G357" s="49" t="s">
        <v>437</v>
      </c>
      <c r="H357" s="49" t="s">
        <v>710</v>
      </c>
      <c r="I357" s="49" t="s">
        <v>1237</v>
      </c>
      <c r="J357" s="49">
        <v>3.3</v>
      </c>
      <c r="K357" s="49">
        <v>3.3</v>
      </c>
      <c r="L357" s="49">
        <v>0</v>
      </c>
      <c r="M357" s="49">
        <v>380</v>
      </c>
      <c r="N357" s="49" t="s">
        <v>720</v>
      </c>
      <c r="O357" s="49" t="s">
        <v>721</v>
      </c>
    </row>
    <row r="358" spans="1:15">
      <c r="A358" s="49" t="s">
        <v>1238</v>
      </c>
      <c r="B358" s="49" t="s">
        <v>1239</v>
      </c>
      <c r="C358" s="49" t="s">
        <v>1240</v>
      </c>
      <c r="D358" s="49" t="s">
        <v>57</v>
      </c>
      <c r="E358" s="49" t="s">
        <v>688</v>
      </c>
      <c r="F358" s="49" t="s">
        <v>49</v>
      </c>
      <c r="G358" s="49" t="s">
        <v>1142</v>
      </c>
      <c r="H358" s="49" t="s">
        <v>710</v>
      </c>
      <c r="I358" s="49"/>
      <c r="J358" s="49"/>
      <c r="K358" s="49">
        <v>15</v>
      </c>
      <c r="L358" s="49"/>
      <c r="M358" s="49">
        <v>380</v>
      </c>
      <c r="N358" s="49" t="s">
        <v>720</v>
      </c>
      <c r="O358" s="49" t="s">
        <v>721</v>
      </c>
    </row>
    <row r="359" spans="1:15">
      <c r="A359" s="49" t="s">
        <v>635</v>
      </c>
      <c r="B359" s="49" t="s">
        <v>1241</v>
      </c>
      <c r="C359" s="49" t="s">
        <v>464</v>
      </c>
      <c r="D359" s="49" t="s">
        <v>48</v>
      </c>
      <c r="E359" s="49" t="s">
        <v>688</v>
      </c>
      <c r="F359" s="49" t="s">
        <v>49</v>
      </c>
      <c r="G359" s="49" t="s">
        <v>437</v>
      </c>
      <c r="H359" s="49" t="s">
        <v>710</v>
      </c>
      <c r="I359" s="49" t="s">
        <v>1242</v>
      </c>
      <c r="J359" s="49">
        <v>3.3</v>
      </c>
      <c r="K359" s="49">
        <v>3.3</v>
      </c>
      <c r="L359" s="49">
        <v>0</v>
      </c>
      <c r="M359" s="49">
        <v>380</v>
      </c>
      <c r="N359" s="49" t="s">
        <v>720</v>
      </c>
      <c r="O359" s="49" t="s">
        <v>721</v>
      </c>
    </row>
    <row r="360" spans="1:15">
      <c r="A360" s="49" t="s">
        <v>1243</v>
      </c>
      <c r="B360" s="49" t="s">
        <v>1244</v>
      </c>
      <c r="C360" s="49" t="s">
        <v>1245</v>
      </c>
      <c r="D360" s="49" t="s">
        <v>48</v>
      </c>
      <c r="E360" s="49" t="s">
        <v>688</v>
      </c>
      <c r="F360" s="49" t="s">
        <v>49</v>
      </c>
      <c r="G360" s="49" t="s">
        <v>451</v>
      </c>
      <c r="H360" s="49" t="s">
        <v>710</v>
      </c>
      <c r="I360" s="49"/>
      <c r="J360" s="49">
        <v>0</v>
      </c>
      <c r="K360" s="49">
        <v>3</v>
      </c>
      <c r="L360" s="49">
        <v>0</v>
      </c>
      <c r="M360" s="49">
        <v>230</v>
      </c>
      <c r="N360" s="49" t="s">
        <v>720</v>
      </c>
      <c r="O360" s="49" t="s">
        <v>721</v>
      </c>
    </row>
    <row r="361" spans="1:15">
      <c r="A361" s="49" t="s">
        <v>636</v>
      </c>
      <c r="B361" s="49" t="s">
        <v>692</v>
      </c>
      <c r="C361" s="49" t="s">
        <v>627</v>
      </c>
      <c r="D361" s="49" t="s">
        <v>48</v>
      </c>
      <c r="E361" s="49" t="s">
        <v>688</v>
      </c>
      <c r="F361" s="49" t="s">
        <v>49</v>
      </c>
      <c r="G361" s="49" t="s">
        <v>58</v>
      </c>
      <c r="H361" s="49" t="s">
        <v>710</v>
      </c>
      <c r="I361" s="49" t="s">
        <v>1246</v>
      </c>
      <c r="J361" s="49">
        <v>3.3</v>
      </c>
      <c r="K361" s="49">
        <v>3.3</v>
      </c>
      <c r="L361" s="49">
        <v>0</v>
      </c>
      <c r="M361" s="49">
        <v>230</v>
      </c>
      <c r="N361" s="49" t="s">
        <v>720</v>
      </c>
      <c r="O361" s="49" t="s">
        <v>721</v>
      </c>
    </row>
    <row r="362" spans="1:15">
      <c r="A362" s="49" t="s">
        <v>1247</v>
      </c>
      <c r="B362" s="49" t="s">
        <v>1248</v>
      </c>
      <c r="C362" s="49" t="s">
        <v>1249</v>
      </c>
      <c r="D362" s="49" t="s">
        <v>57</v>
      </c>
      <c r="E362" s="49" t="s">
        <v>688</v>
      </c>
      <c r="F362" s="49" t="s">
        <v>49</v>
      </c>
      <c r="G362" s="49" t="s">
        <v>1142</v>
      </c>
      <c r="H362" s="49" t="s">
        <v>710</v>
      </c>
      <c r="I362" s="49"/>
      <c r="J362" s="49"/>
      <c r="K362" s="49">
        <v>1</v>
      </c>
      <c r="L362" s="49"/>
      <c r="M362" s="49">
        <v>230</v>
      </c>
      <c r="N362" s="49" t="s">
        <v>720</v>
      </c>
      <c r="O362" s="49" t="s">
        <v>721</v>
      </c>
    </row>
    <row r="363" spans="1:15">
      <c r="A363" s="49" t="s">
        <v>1250</v>
      </c>
      <c r="B363" s="49" t="s">
        <v>1251</v>
      </c>
      <c r="C363" s="49" t="s">
        <v>1252</v>
      </c>
      <c r="D363" s="49" t="s">
        <v>57</v>
      </c>
      <c r="E363" s="49" t="s">
        <v>688</v>
      </c>
      <c r="F363" s="49" t="s">
        <v>49</v>
      </c>
      <c r="G363" s="49" t="s">
        <v>1142</v>
      </c>
      <c r="H363" s="49" t="s">
        <v>710</v>
      </c>
      <c r="I363" s="49"/>
      <c r="J363" s="49"/>
      <c r="K363" s="49">
        <v>1</v>
      </c>
      <c r="L363" s="49"/>
      <c r="M363" s="49">
        <v>230</v>
      </c>
      <c r="N363" s="49" t="s">
        <v>720</v>
      </c>
      <c r="O363" s="49" t="s">
        <v>721</v>
      </c>
    </row>
    <row r="364" spans="1:15">
      <c r="A364" s="49" t="s">
        <v>637</v>
      </c>
      <c r="B364" s="49" t="s">
        <v>692</v>
      </c>
      <c r="C364" s="49" t="s">
        <v>638</v>
      </c>
      <c r="D364" s="49" t="s">
        <v>48</v>
      </c>
      <c r="E364" s="49" t="s">
        <v>688</v>
      </c>
      <c r="F364" s="49" t="s">
        <v>49</v>
      </c>
      <c r="G364" s="49" t="s">
        <v>58</v>
      </c>
      <c r="H364" s="49" t="s">
        <v>710</v>
      </c>
      <c r="I364" s="49" t="s">
        <v>1253</v>
      </c>
      <c r="J364" s="49">
        <v>6.6</v>
      </c>
      <c r="K364" s="49">
        <v>6.6</v>
      </c>
      <c r="L364" s="49">
        <v>0</v>
      </c>
      <c r="M364" s="49">
        <v>380</v>
      </c>
      <c r="N364" s="49" t="s">
        <v>720</v>
      </c>
      <c r="O364" s="49" t="s">
        <v>721</v>
      </c>
    </row>
    <row r="365" spans="1:15">
      <c r="A365" s="49" t="s">
        <v>639</v>
      </c>
      <c r="B365" s="49" t="s">
        <v>692</v>
      </c>
      <c r="C365" s="49" t="s">
        <v>627</v>
      </c>
      <c r="D365" s="49" t="s">
        <v>48</v>
      </c>
      <c r="E365" s="49" t="s">
        <v>688</v>
      </c>
      <c r="F365" s="49" t="s">
        <v>49</v>
      </c>
      <c r="G365" s="49" t="s">
        <v>58</v>
      </c>
      <c r="H365" s="49" t="s">
        <v>710</v>
      </c>
      <c r="I365" s="49" t="s">
        <v>1254</v>
      </c>
      <c r="J365" s="49">
        <v>2</v>
      </c>
      <c r="K365" s="49">
        <v>2</v>
      </c>
      <c r="L365" s="49">
        <v>0</v>
      </c>
      <c r="M365" s="49">
        <v>230</v>
      </c>
      <c r="N365" s="49" t="s">
        <v>720</v>
      </c>
      <c r="O365" s="49" t="s">
        <v>721</v>
      </c>
    </row>
    <row r="366" spans="1:15">
      <c r="A366" s="49" t="s">
        <v>640</v>
      </c>
      <c r="B366" s="49" t="s">
        <v>692</v>
      </c>
      <c r="C366" s="49" t="s">
        <v>876</v>
      </c>
      <c r="D366" s="49" t="s">
        <v>48</v>
      </c>
      <c r="E366" s="49" t="s">
        <v>688</v>
      </c>
      <c r="F366" s="49" t="s">
        <v>49</v>
      </c>
      <c r="G366" s="49" t="s">
        <v>58</v>
      </c>
      <c r="H366" s="49" t="s">
        <v>710</v>
      </c>
      <c r="I366" s="49" t="s">
        <v>1255</v>
      </c>
      <c r="J366" s="49">
        <v>11</v>
      </c>
      <c r="K366" s="49">
        <v>11</v>
      </c>
      <c r="L366" s="49">
        <v>0</v>
      </c>
      <c r="M366" s="49">
        <v>380</v>
      </c>
      <c r="N366" s="49" t="s">
        <v>720</v>
      </c>
      <c r="O366" s="49" t="s">
        <v>721</v>
      </c>
    </row>
    <row r="367" spans="1:15">
      <c r="A367" s="49" t="s">
        <v>641</v>
      </c>
      <c r="B367" s="49" t="s">
        <v>1256</v>
      </c>
      <c r="C367" s="49" t="s">
        <v>826</v>
      </c>
      <c r="D367" s="49" t="s">
        <v>48</v>
      </c>
      <c r="E367" s="49" t="s">
        <v>688</v>
      </c>
      <c r="F367" s="49" t="s">
        <v>49</v>
      </c>
      <c r="G367" s="49" t="s">
        <v>437</v>
      </c>
      <c r="H367" s="49" t="s">
        <v>710</v>
      </c>
      <c r="I367" s="49" t="s">
        <v>1257</v>
      </c>
      <c r="J367" s="49">
        <v>11</v>
      </c>
      <c r="K367" s="49">
        <v>11</v>
      </c>
      <c r="L367" s="49">
        <v>0</v>
      </c>
      <c r="M367" s="49">
        <v>380</v>
      </c>
      <c r="N367" s="49" t="s">
        <v>720</v>
      </c>
      <c r="O367" s="49" t="s">
        <v>721</v>
      </c>
    </row>
    <row r="368" spans="1:15">
      <c r="A368" s="49" t="s">
        <v>1258</v>
      </c>
      <c r="B368" s="49" t="s">
        <v>1244</v>
      </c>
      <c r="C368" s="49" t="s">
        <v>1245</v>
      </c>
      <c r="D368" s="49" t="s">
        <v>48</v>
      </c>
      <c r="E368" s="49" t="s">
        <v>688</v>
      </c>
      <c r="F368" s="49" t="s">
        <v>49</v>
      </c>
      <c r="G368" s="49" t="s">
        <v>451</v>
      </c>
      <c r="H368" s="49" t="s">
        <v>710</v>
      </c>
      <c r="I368" s="49"/>
      <c r="J368" s="49">
        <v>0</v>
      </c>
      <c r="K368" s="49">
        <v>3</v>
      </c>
      <c r="L368" s="49">
        <v>0</v>
      </c>
      <c r="M368" s="49">
        <v>230</v>
      </c>
      <c r="N368" s="49" t="s">
        <v>720</v>
      </c>
      <c r="O368" s="49" t="s">
        <v>721</v>
      </c>
    </row>
    <row r="369" spans="1:15">
      <c r="A369" s="49" t="s">
        <v>1259</v>
      </c>
      <c r="B369" s="49" t="s">
        <v>1244</v>
      </c>
      <c r="C369" s="49" t="s">
        <v>1245</v>
      </c>
      <c r="D369" s="49" t="s">
        <v>48</v>
      </c>
      <c r="E369" s="49" t="s">
        <v>688</v>
      </c>
      <c r="F369" s="49" t="s">
        <v>49</v>
      </c>
      <c r="G369" s="49" t="s">
        <v>451</v>
      </c>
      <c r="H369" s="49" t="s">
        <v>710</v>
      </c>
      <c r="I369" s="49"/>
      <c r="J369" s="49">
        <v>0</v>
      </c>
      <c r="K369" s="49">
        <v>10</v>
      </c>
      <c r="L369" s="49">
        <v>0</v>
      </c>
      <c r="M369" s="49">
        <v>230</v>
      </c>
      <c r="N369" s="49" t="s">
        <v>720</v>
      </c>
      <c r="O369" s="49" t="s">
        <v>721</v>
      </c>
    </row>
    <row r="370" spans="1:15">
      <c r="A370" s="49" t="s">
        <v>1260</v>
      </c>
      <c r="B370" s="49" t="s">
        <v>1244</v>
      </c>
      <c r="C370" s="49" t="s">
        <v>1261</v>
      </c>
      <c r="D370" s="49" t="s">
        <v>48</v>
      </c>
      <c r="E370" s="49" t="s">
        <v>688</v>
      </c>
      <c r="F370" s="49" t="s">
        <v>49</v>
      </c>
      <c r="G370" s="49" t="s">
        <v>451</v>
      </c>
      <c r="H370" s="49" t="s">
        <v>710</v>
      </c>
      <c r="I370" s="49"/>
      <c r="J370" s="49">
        <v>0</v>
      </c>
      <c r="K370" s="49">
        <v>3</v>
      </c>
      <c r="L370" s="49">
        <v>0</v>
      </c>
      <c r="M370" s="49">
        <v>230</v>
      </c>
      <c r="N370" s="49" t="s">
        <v>720</v>
      </c>
      <c r="O370" s="49" t="s">
        <v>721</v>
      </c>
    </row>
    <row r="371" spans="1:15">
      <c r="A371" s="49" t="s">
        <v>642</v>
      </c>
      <c r="B371" s="49" t="s">
        <v>692</v>
      </c>
      <c r="C371" s="49" t="s">
        <v>464</v>
      </c>
      <c r="D371" s="49" t="s">
        <v>48</v>
      </c>
      <c r="E371" s="49" t="s">
        <v>688</v>
      </c>
      <c r="F371" s="49" t="s">
        <v>49</v>
      </c>
      <c r="G371" s="49" t="s">
        <v>58</v>
      </c>
      <c r="H371" s="49" t="s">
        <v>710</v>
      </c>
      <c r="I371" s="49" t="s">
        <v>1262</v>
      </c>
      <c r="J371" s="49">
        <v>31.3</v>
      </c>
      <c r="K371" s="49">
        <v>31.3</v>
      </c>
      <c r="L371" s="49">
        <v>0</v>
      </c>
      <c r="M371" s="49">
        <v>380</v>
      </c>
      <c r="N371" s="49" t="s">
        <v>720</v>
      </c>
      <c r="O371" s="49" t="s">
        <v>721</v>
      </c>
    </row>
    <row r="372" spans="1:15">
      <c r="A372" s="49" t="s">
        <v>1263</v>
      </c>
      <c r="B372" s="49" t="s">
        <v>1264</v>
      </c>
      <c r="C372" s="49" t="s">
        <v>1265</v>
      </c>
      <c r="D372" s="49" t="s">
        <v>1010</v>
      </c>
      <c r="E372" s="49" t="s">
        <v>1011</v>
      </c>
      <c r="F372" s="49" t="s">
        <v>49</v>
      </c>
      <c r="G372" s="49" t="s">
        <v>754</v>
      </c>
      <c r="H372" s="49" t="s">
        <v>710</v>
      </c>
      <c r="I372" s="49" t="s">
        <v>692</v>
      </c>
      <c r="J372" s="49">
        <v>0</v>
      </c>
      <c r="K372" s="49">
        <v>6</v>
      </c>
      <c r="L372" s="49">
        <v>0</v>
      </c>
      <c r="M372" s="49">
        <v>230</v>
      </c>
      <c r="N372" s="49" t="s">
        <v>720</v>
      </c>
      <c r="O372" s="49" t="s">
        <v>721</v>
      </c>
    </row>
    <row r="373" spans="1:15">
      <c r="A373" s="49" t="s">
        <v>643</v>
      </c>
      <c r="B373" s="49" t="s">
        <v>692</v>
      </c>
      <c r="C373" s="49" t="s">
        <v>644</v>
      </c>
      <c r="D373" s="49" t="s">
        <v>48</v>
      </c>
      <c r="E373" s="49" t="s">
        <v>688</v>
      </c>
      <c r="F373" s="49" t="s">
        <v>49</v>
      </c>
      <c r="G373" s="49" t="s">
        <v>58</v>
      </c>
      <c r="H373" s="49" t="s">
        <v>710</v>
      </c>
      <c r="I373" s="49" t="s">
        <v>1266</v>
      </c>
      <c r="J373" s="49">
        <v>1.7</v>
      </c>
      <c r="K373" s="49">
        <v>1.7</v>
      </c>
      <c r="L373" s="49">
        <v>0</v>
      </c>
      <c r="M373" s="49">
        <v>230</v>
      </c>
      <c r="N373" s="49" t="s">
        <v>720</v>
      </c>
      <c r="O373" s="49" t="s">
        <v>721</v>
      </c>
    </row>
    <row r="374" spans="1:15">
      <c r="A374" s="49" t="s">
        <v>645</v>
      </c>
      <c r="B374" s="49" t="s">
        <v>1267</v>
      </c>
      <c r="C374" s="49" t="s">
        <v>1268</v>
      </c>
      <c r="D374" s="49" t="s">
        <v>48</v>
      </c>
      <c r="E374" s="49" t="s">
        <v>688</v>
      </c>
      <c r="F374" s="49" t="s">
        <v>49</v>
      </c>
      <c r="G374" s="49" t="s">
        <v>437</v>
      </c>
      <c r="H374" s="49" t="s">
        <v>710</v>
      </c>
      <c r="I374" s="49" t="s">
        <v>1269</v>
      </c>
      <c r="J374" s="49">
        <v>6.6</v>
      </c>
      <c r="K374" s="49">
        <v>6.6</v>
      </c>
      <c r="L374" s="49">
        <v>0</v>
      </c>
      <c r="M374" s="49">
        <v>380</v>
      </c>
      <c r="N374" s="49" t="s">
        <v>720</v>
      </c>
      <c r="O374" s="49" t="s">
        <v>721</v>
      </c>
    </row>
    <row r="375" spans="1:15">
      <c r="A375" s="49" t="s">
        <v>646</v>
      </c>
      <c r="B375" s="49" t="s">
        <v>1270</v>
      </c>
      <c r="C375" s="49" t="s">
        <v>464</v>
      </c>
      <c r="D375" s="49" t="s">
        <v>48</v>
      </c>
      <c r="E375" s="49" t="s">
        <v>688</v>
      </c>
      <c r="F375" s="49" t="s">
        <v>49</v>
      </c>
      <c r="G375" s="49" t="s">
        <v>437</v>
      </c>
      <c r="H375" s="49" t="s">
        <v>710</v>
      </c>
      <c r="I375" s="49" t="s">
        <v>1271</v>
      </c>
      <c r="J375" s="49">
        <v>6.6</v>
      </c>
      <c r="K375" s="49">
        <v>6.6</v>
      </c>
      <c r="L375" s="49">
        <v>0</v>
      </c>
      <c r="M375" s="49">
        <v>380</v>
      </c>
      <c r="N375" s="49" t="s">
        <v>720</v>
      </c>
      <c r="O375" s="49" t="s">
        <v>721</v>
      </c>
    </row>
    <row r="376" spans="1:15">
      <c r="A376" s="49" t="s">
        <v>647</v>
      </c>
      <c r="B376" s="49" t="s">
        <v>1272</v>
      </c>
      <c r="C376" s="49" t="s">
        <v>464</v>
      </c>
      <c r="D376" s="49" t="s">
        <v>48</v>
      </c>
      <c r="E376" s="49" t="s">
        <v>688</v>
      </c>
      <c r="F376" s="49" t="s">
        <v>49</v>
      </c>
      <c r="G376" s="49" t="s">
        <v>437</v>
      </c>
      <c r="H376" s="49" t="s">
        <v>710</v>
      </c>
      <c r="I376" s="49" t="s">
        <v>1273</v>
      </c>
      <c r="J376" s="49">
        <v>6.6</v>
      </c>
      <c r="K376" s="49">
        <v>6.6</v>
      </c>
      <c r="L376" s="49">
        <v>0</v>
      </c>
      <c r="M376" s="49">
        <v>380</v>
      </c>
      <c r="N376" s="49" t="s">
        <v>720</v>
      </c>
      <c r="O376" s="49" t="s">
        <v>721</v>
      </c>
    </row>
    <row r="377" spans="1:15">
      <c r="A377" s="49" t="s">
        <v>648</v>
      </c>
      <c r="B377" s="49" t="s">
        <v>1274</v>
      </c>
      <c r="C377" s="49" t="s">
        <v>464</v>
      </c>
      <c r="D377" s="49" t="s">
        <v>48</v>
      </c>
      <c r="E377" s="49" t="s">
        <v>688</v>
      </c>
      <c r="F377" s="49" t="s">
        <v>49</v>
      </c>
      <c r="G377" s="49" t="s">
        <v>437</v>
      </c>
      <c r="H377" s="49" t="s">
        <v>710</v>
      </c>
      <c r="I377" s="49" t="s">
        <v>1275</v>
      </c>
      <c r="J377" s="49">
        <v>3.3</v>
      </c>
      <c r="K377" s="49">
        <v>3.3</v>
      </c>
      <c r="L377" s="49">
        <v>0</v>
      </c>
      <c r="M377" s="49">
        <v>380</v>
      </c>
      <c r="N377" s="49" t="s">
        <v>720</v>
      </c>
      <c r="O377" s="49" t="s">
        <v>721</v>
      </c>
    </row>
    <row r="378" spans="1:15">
      <c r="A378" s="49" t="s">
        <v>649</v>
      </c>
      <c r="B378" s="49" t="s">
        <v>692</v>
      </c>
      <c r="C378" s="49" t="s">
        <v>650</v>
      </c>
      <c r="D378" s="49" t="s">
        <v>455</v>
      </c>
      <c r="E378" s="49" t="s">
        <v>691</v>
      </c>
      <c r="F378" s="49" t="s">
        <v>49</v>
      </c>
      <c r="G378" s="49" t="s">
        <v>456</v>
      </c>
      <c r="H378" s="49" t="s">
        <v>710</v>
      </c>
      <c r="I378" s="49" t="s">
        <v>1276</v>
      </c>
      <c r="J378" s="49">
        <v>11</v>
      </c>
      <c r="K378" s="49">
        <v>11</v>
      </c>
      <c r="L378" s="49">
        <v>0</v>
      </c>
      <c r="M378" s="49">
        <v>380</v>
      </c>
      <c r="N378" s="49" t="s">
        <v>720</v>
      </c>
      <c r="O378" s="49" t="s">
        <v>721</v>
      </c>
    </row>
    <row r="379" spans="1:15">
      <c r="A379" s="49" t="s">
        <v>651</v>
      </c>
      <c r="B379" s="49" t="s">
        <v>692</v>
      </c>
      <c r="C379" s="49" t="s">
        <v>627</v>
      </c>
      <c r="D379" s="49" t="s">
        <v>48</v>
      </c>
      <c r="E379" s="49" t="s">
        <v>688</v>
      </c>
      <c r="F379" s="49" t="s">
        <v>49</v>
      </c>
      <c r="G379" s="49" t="s">
        <v>58</v>
      </c>
      <c r="H379" s="49" t="s">
        <v>710</v>
      </c>
      <c r="I379" s="49" t="s">
        <v>1277</v>
      </c>
      <c r="J379" s="49">
        <v>11</v>
      </c>
      <c r="K379" s="49">
        <v>11</v>
      </c>
      <c r="L379" s="49">
        <v>0</v>
      </c>
      <c r="M379" s="49">
        <v>380</v>
      </c>
      <c r="N379" s="49" t="s">
        <v>720</v>
      </c>
      <c r="O379" s="49" t="s">
        <v>721</v>
      </c>
    </row>
    <row r="380" spans="1:15">
      <c r="A380" s="49" t="s">
        <v>652</v>
      </c>
      <c r="B380" s="49" t="s">
        <v>1278</v>
      </c>
      <c r="C380" s="49" t="s">
        <v>653</v>
      </c>
      <c r="D380" s="49" t="s">
        <v>48</v>
      </c>
      <c r="E380" s="49" t="s">
        <v>688</v>
      </c>
      <c r="F380" s="49" t="s">
        <v>49</v>
      </c>
      <c r="G380" s="49" t="s">
        <v>437</v>
      </c>
      <c r="H380" s="49" t="s">
        <v>710</v>
      </c>
      <c r="I380" s="49" t="s">
        <v>1279</v>
      </c>
      <c r="J380" s="49">
        <v>3.3</v>
      </c>
      <c r="K380" s="49">
        <v>3.3</v>
      </c>
      <c r="L380" s="49">
        <v>0</v>
      </c>
      <c r="M380" s="49">
        <v>380</v>
      </c>
      <c r="N380" s="49" t="s">
        <v>720</v>
      </c>
      <c r="O380" s="49" t="s">
        <v>721</v>
      </c>
    </row>
    <row r="381" spans="1:15">
      <c r="A381" s="49" t="s">
        <v>654</v>
      </c>
      <c r="B381" s="49" t="s">
        <v>692</v>
      </c>
      <c r="C381" s="49" t="s">
        <v>655</v>
      </c>
      <c r="D381" s="49" t="s">
        <v>48</v>
      </c>
      <c r="E381" s="49" t="s">
        <v>688</v>
      </c>
      <c r="F381" s="49" t="s">
        <v>49</v>
      </c>
      <c r="G381" s="49" t="s">
        <v>58</v>
      </c>
      <c r="H381" s="49" t="s">
        <v>710</v>
      </c>
      <c r="I381" s="49" t="s">
        <v>1280</v>
      </c>
      <c r="J381" s="49">
        <v>25</v>
      </c>
      <c r="K381" s="49">
        <v>25</v>
      </c>
      <c r="L381" s="49">
        <v>0</v>
      </c>
      <c r="M381" s="49">
        <v>380</v>
      </c>
      <c r="N381" s="49" t="s">
        <v>720</v>
      </c>
      <c r="O381" s="49" t="s">
        <v>721</v>
      </c>
    </row>
    <row r="382" spans="1:15">
      <c r="A382" s="49" t="s">
        <v>656</v>
      </c>
      <c r="B382" s="49" t="s">
        <v>692</v>
      </c>
      <c r="C382" s="49" t="s">
        <v>644</v>
      </c>
      <c r="D382" s="49" t="s">
        <v>48</v>
      </c>
      <c r="E382" s="49" t="s">
        <v>688</v>
      </c>
      <c r="F382" s="49" t="s">
        <v>49</v>
      </c>
      <c r="G382" s="49" t="s">
        <v>58</v>
      </c>
      <c r="H382" s="49" t="s">
        <v>710</v>
      </c>
      <c r="I382" s="49" t="s">
        <v>1281</v>
      </c>
      <c r="J382" s="49">
        <v>25</v>
      </c>
      <c r="K382" s="49">
        <v>25</v>
      </c>
      <c r="L382" s="49">
        <v>0</v>
      </c>
      <c r="M382" s="49">
        <v>380</v>
      </c>
      <c r="N382" s="49" t="s">
        <v>720</v>
      </c>
      <c r="O382" s="49" t="s">
        <v>721</v>
      </c>
    </row>
    <row r="383" spans="1:15">
      <c r="A383" s="49" t="s">
        <v>658</v>
      </c>
      <c r="B383" s="49" t="s">
        <v>709</v>
      </c>
      <c r="C383" s="49" t="s">
        <v>659</v>
      </c>
      <c r="D383" s="49" t="s">
        <v>57</v>
      </c>
      <c r="E383" s="49" t="s">
        <v>688</v>
      </c>
      <c r="F383" s="49" t="s">
        <v>49</v>
      </c>
      <c r="G383" s="49" t="s">
        <v>61</v>
      </c>
      <c r="H383" s="49" t="s">
        <v>710</v>
      </c>
      <c r="I383" s="49" t="s">
        <v>711</v>
      </c>
      <c r="J383" s="49">
        <v>0</v>
      </c>
      <c r="K383" s="49">
        <v>287</v>
      </c>
      <c r="L383" s="49">
        <v>287</v>
      </c>
      <c r="M383" s="49">
        <v>20000</v>
      </c>
      <c r="N383" s="49" t="s">
        <v>712</v>
      </c>
      <c r="O383" s="49" t="s">
        <v>713</v>
      </c>
    </row>
    <row r="384" spans="1:15">
      <c r="A384" s="49" t="s">
        <v>660</v>
      </c>
      <c r="B384" s="49" t="s">
        <v>714</v>
      </c>
      <c r="C384" s="49" t="s">
        <v>661</v>
      </c>
      <c r="D384" s="49" t="s">
        <v>48</v>
      </c>
      <c r="E384" s="49" t="s">
        <v>688</v>
      </c>
      <c r="F384" s="49" t="s">
        <v>49</v>
      </c>
      <c r="G384" s="49" t="s">
        <v>451</v>
      </c>
      <c r="H384" s="49" t="s">
        <v>710</v>
      </c>
      <c r="I384" s="49" t="s">
        <v>715</v>
      </c>
      <c r="J384" s="49">
        <v>0</v>
      </c>
      <c r="K384" s="49">
        <v>155</v>
      </c>
      <c r="L384" s="49">
        <v>155</v>
      </c>
      <c r="M384" s="49">
        <v>20000</v>
      </c>
      <c r="N384" s="49" t="s">
        <v>712</v>
      </c>
      <c r="O384" s="49" t="s">
        <v>713</v>
      </c>
    </row>
    <row r="385" spans="1:15">
      <c r="A385" s="49" t="s">
        <v>662</v>
      </c>
      <c r="B385" s="49" t="s">
        <v>716</v>
      </c>
      <c r="C385" s="49" t="s">
        <v>663</v>
      </c>
      <c r="D385" s="49" t="s">
        <v>48</v>
      </c>
      <c r="E385" s="49" t="s">
        <v>688</v>
      </c>
      <c r="F385" s="49" t="s">
        <v>49</v>
      </c>
      <c r="G385" s="49" t="s">
        <v>58</v>
      </c>
      <c r="H385" s="49" t="s">
        <v>710</v>
      </c>
      <c r="I385" s="49" t="s">
        <v>717</v>
      </c>
      <c r="J385" s="49">
        <v>0</v>
      </c>
      <c r="K385" s="49">
        <v>155</v>
      </c>
      <c r="L385" s="49">
        <v>155</v>
      </c>
      <c r="M385" s="49">
        <v>20000</v>
      </c>
      <c r="N385" s="49" t="s">
        <v>712</v>
      </c>
      <c r="O385" s="49" t="s">
        <v>713</v>
      </c>
    </row>
    <row r="386" spans="1:15">
      <c r="A386" s="49" t="s">
        <v>664</v>
      </c>
      <c r="B386" s="49" t="s">
        <v>722</v>
      </c>
      <c r="C386" s="49" t="s">
        <v>665</v>
      </c>
      <c r="D386" s="49" t="s">
        <v>48</v>
      </c>
      <c r="E386" s="49" t="s">
        <v>688</v>
      </c>
      <c r="F386" s="49" t="s">
        <v>49</v>
      </c>
      <c r="G386" s="49" t="s">
        <v>58</v>
      </c>
      <c r="H386" s="49" t="s">
        <v>710</v>
      </c>
      <c r="I386" s="49" t="s">
        <v>723</v>
      </c>
      <c r="J386" s="49">
        <v>170</v>
      </c>
      <c r="K386" s="49">
        <v>80</v>
      </c>
      <c r="L386" s="49">
        <v>80</v>
      </c>
      <c r="M386" s="49">
        <v>20000</v>
      </c>
      <c r="N386" s="49" t="s">
        <v>712</v>
      </c>
      <c r="O386" s="49" t="s">
        <v>713</v>
      </c>
    </row>
    <row r="387" spans="1:15">
      <c r="A387" s="49" t="s">
        <v>666</v>
      </c>
      <c r="B387" s="49" t="s">
        <v>718</v>
      </c>
      <c r="C387" s="49" t="s">
        <v>56</v>
      </c>
      <c r="D387" s="49" t="s">
        <v>48</v>
      </c>
      <c r="E387" s="49" t="s">
        <v>688</v>
      </c>
      <c r="F387" s="49" t="s">
        <v>49</v>
      </c>
      <c r="G387" s="49" t="s">
        <v>58</v>
      </c>
      <c r="H387" s="49" t="s">
        <v>710</v>
      </c>
      <c r="I387" s="49" t="s">
        <v>724</v>
      </c>
      <c r="J387" s="49">
        <v>0</v>
      </c>
      <c r="K387" s="49">
        <v>210</v>
      </c>
      <c r="L387" s="49">
        <v>210</v>
      </c>
      <c r="M387" s="49">
        <v>20000</v>
      </c>
      <c r="N387" s="49" t="s">
        <v>712</v>
      </c>
      <c r="O387" s="49" t="s">
        <v>713</v>
      </c>
    </row>
    <row r="388" spans="1:15">
      <c r="A388" s="49" t="s">
        <v>667</v>
      </c>
      <c r="B388" s="49" t="s">
        <v>725</v>
      </c>
      <c r="C388" s="49" t="s">
        <v>668</v>
      </c>
      <c r="D388" s="49" t="s">
        <v>48</v>
      </c>
      <c r="E388" s="49" t="s">
        <v>688</v>
      </c>
      <c r="F388" s="49" t="s">
        <v>49</v>
      </c>
      <c r="G388" s="49" t="s">
        <v>58</v>
      </c>
      <c r="H388" s="49" t="s">
        <v>710</v>
      </c>
      <c r="I388" s="49" t="s">
        <v>726</v>
      </c>
      <c r="J388" s="49">
        <v>0</v>
      </c>
      <c r="K388" s="49">
        <v>280</v>
      </c>
      <c r="L388" s="49">
        <v>280</v>
      </c>
      <c r="M388" s="49">
        <v>20000</v>
      </c>
      <c r="N388" s="49" t="s">
        <v>712</v>
      </c>
      <c r="O388" s="49" t="s">
        <v>713</v>
      </c>
    </row>
    <row r="389" spans="1:15">
      <c r="A389" s="49" t="s">
        <v>669</v>
      </c>
      <c r="B389" s="49" t="s">
        <v>727</v>
      </c>
      <c r="C389" s="49" t="s">
        <v>670</v>
      </c>
      <c r="D389" s="49" t="s">
        <v>57</v>
      </c>
      <c r="E389" s="49" t="s">
        <v>688</v>
      </c>
      <c r="F389" s="49" t="s">
        <v>49</v>
      </c>
      <c r="G389" s="49" t="s">
        <v>61</v>
      </c>
      <c r="H389" s="49" t="s">
        <v>710</v>
      </c>
      <c r="I389" s="49" t="s">
        <v>728</v>
      </c>
      <c r="J389" s="49">
        <v>0</v>
      </c>
      <c r="K389" s="49">
        <v>280</v>
      </c>
      <c r="L389" s="49">
        <v>280</v>
      </c>
      <c r="M389" s="49">
        <v>20000</v>
      </c>
      <c r="N389" s="49" t="s">
        <v>712</v>
      </c>
      <c r="O389" s="49" t="s">
        <v>713</v>
      </c>
    </row>
    <row r="390" spans="1:15">
      <c r="A390" s="49" t="s">
        <v>671</v>
      </c>
      <c r="B390" s="49" t="s">
        <v>729</v>
      </c>
      <c r="C390" s="49" t="s">
        <v>672</v>
      </c>
      <c r="D390" s="49" t="s">
        <v>370</v>
      </c>
      <c r="E390" s="49" t="s">
        <v>689</v>
      </c>
      <c r="F390" s="49" t="s">
        <v>49</v>
      </c>
      <c r="G390" s="49" t="s">
        <v>58</v>
      </c>
      <c r="H390" s="49" t="s">
        <v>710</v>
      </c>
      <c r="I390" s="49" t="s">
        <v>730</v>
      </c>
      <c r="J390" s="49">
        <v>0</v>
      </c>
      <c r="K390" s="49">
        <v>204</v>
      </c>
      <c r="L390" s="49">
        <v>204</v>
      </c>
      <c r="M390" s="49">
        <v>20000</v>
      </c>
      <c r="N390" s="49" t="s">
        <v>712</v>
      </c>
      <c r="O390" s="49" t="s">
        <v>713</v>
      </c>
    </row>
    <row r="391" spans="1:15">
      <c r="A391" s="49" t="s">
        <v>673</v>
      </c>
      <c r="B391" s="49" t="s">
        <v>731</v>
      </c>
      <c r="C391" s="49" t="s">
        <v>674</v>
      </c>
      <c r="D391" s="49" t="s">
        <v>370</v>
      </c>
      <c r="E391" s="49" t="s">
        <v>689</v>
      </c>
      <c r="F391" s="49" t="s">
        <v>49</v>
      </c>
      <c r="G391" s="49" t="s">
        <v>61</v>
      </c>
      <c r="H391" s="49" t="s">
        <v>710</v>
      </c>
      <c r="I391" s="49" t="s">
        <v>732</v>
      </c>
      <c r="J391" s="49">
        <v>0</v>
      </c>
      <c r="K391" s="49">
        <v>156</v>
      </c>
      <c r="L391" s="49">
        <v>156</v>
      </c>
      <c r="M391" s="49">
        <v>20000</v>
      </c>
      <c r="N391" s="49" t="s">
        <v>712</v>
      </c>
      <c r="O391" s="49" t="s">
        <v>713</v>
      </c>
    </row>
    <row r="392" spans="1:15">
      <c r="A392" s="49" t="s">
        <v>675</v>
      </c>
      <c r="B392" s="49" t="s">
        <v>733</v>
      </c>
      <c r="C392" s="49" t="s">
        <v>674</v>
      </c>
      <c r="D392" s="49" t="s">
        <v>461</v>
      </c>
      <c r="E392" s="49" t="s">
        <v>690</v>
      </c>
      <c r="F392" s="49" t="s">
        <v>49</v>
      </c>
      <c r="G392" s="49" t="s">
        <v>58</v>
      </c>
      <c r="H392" s="49" t="s">
        <v>710</v>
      </c>
      <c r="I392" s="49" t="s">
        <v>734</v>
      </c>
      <c r="J392" s="49">
        <v>0</v>
      </c>
      <c r="K392" s="49">
        <v>132</v>
      </c>
      <c r="L392" s="49">
        <v>132</v>
      </c>
      <c r="M392" s="49">
        <v>20000</v>
      </c>
      <c r="N392" s="49" t="s">
        <v>712</v>
      </c>
      <c r="O392" s="49" t="s">
        <v>713</v>
      </c>
    </row>
    <row r="393" spans="1:15">
      <c r="A393" s="49" t="s">
        <v>676</v>
      </c>
      <c r="B393" s="49" t="s">
        <v>735</v>
      </c>
      <c r="C393" s="49" t="s">
        <v>677</v>
      </c>
      <c r="D393" s="49" t="s">
        <v>461</v>
      </c>
      <c r="E393" s="49" t="s">
        <v>690</v>
      </c>
      <c r="F393" s="49" t="s">
        <v>49</v>
      </c>
      <c r="G393" s="49" t="s">
        <v>61</v>
      </c>
      <c r="H393" s="49" t="s">
        <v>710</v>
      </c>
      <c r="I393" s="49" t="s">
        <v>736</v>
      </c>
      <c r="J393" s="49">
        <v>0</v>
      </c>
      <c r="K393" s="49">
        <v>60</v>
      </c>
      <c r="L393" s="49">
        <v>60</v>
      </c>
      <c r="M393" s="49">
        <v>20000</v>
      </c>
      <c r="N393" s="49" t="s">
        <v>712</v>
      </c>
      <c r="O393" s="49" t="s">
        <v>713</v>
      </c>
    </row>
    <row r="394" spans="1:15">
      <c r="A394" s="49" t="s">
        <v>678</v>
      </c>
      <c r="B394" s="49" t="s">
        <v>739</v>
      </c>
      <c r="C394" s="49" t="s">
        <v>679</v>
      </c>
      <c r="D394" s="49" t="s">
        <v>48</v>
      </c>
      <c r="E394" s="49" t="s">
        <v>688</v>
      </c>
      <c r="F394" s="49" t="s">
        <v>49</v>
      </c>
      <c r="G394" s="49" t="s">
        <v>58</v>
      </c>
      <c r="H394" s="49" t="s">
        <v>710</v>
      </c>
      <c r="I394" s="49" t="s">
        <v>740</v>
      </c>
      <c r="J394" s="49">
        <v>0</v>
      </c>
      <c r="K394" s="49">
        <v>134</v>
      </c>
      <c r="L394" s="49">
        <v>134</v>
      </c>
      <c r="M394" s="49">
        <v>20000</v>
      </c>
      <c r="N394" s="49" t="s">
        <v>712</v>
      </c>
      <c r="O394" s="49" t="s">
        <v>713</v>
      </c>
    </row>
    <row r="395" spans="1:15">
      <c r="A395" s="49" t="s">
        <v>680</v>
      </c>
      <c r="B395" s="49" t="s">
        <v>692</v>
      </c>
      <c r="C395" s="49" t="s">
        <v>681</v>
      </c>
      <c r="D395" s="49" t="s">
        <v>48</v>
      </c>
      <c r="E395" s="49" t="s">
        <v>688</v>
      </c>
      <c r="F395" s="49" t="s">
        <v>49</v>
      </c>
      <c r="G395" s="49" t="s">
        <v>58</v>
      </c>
      <c r="H395" s="49" t="s">
        <v>710</v>
      </c>
      <c r="I395" s="49" t="s">
        <v>741</v>
      </c>
      <c r="J395" s="49">
        <v>0</v>
      </c>
      <c r="K395" s="49">
        <v>88</v>
      </c>
      <c r="L395" s="49">
        <v>88</v>
      </c>
      <c r="M395" s="49">
        <v>20000</v>
      </c>
      <c r="N395" s="49" t="s">
        <v>712</v>
      </c>
      <c r="O395" s="49" t="s">
        <v>713</v>
      </c>
    </row>
    <row r="396" spans="1:15">
      <c r="A396" s="49" t="s">
        <v>682</v>
      </c>
      <c r="B396" s="49" t="s">
        <v>692</v>
      </c>
      <c r="C396" s="49" t="s">
        <v>683</v>
      </c>
      <c r="D396" s="49" t="s">
        <v>48</v>
      </c>
      <c r="E396" s="49" t="s">
        <v>688</v>
      </c>
      <c r="F396" s="49" t="s">
        <v>49</v>
      </c>
      <c r="G396" s="49" t="s">
        <v>58</v>
      </c>
      <c r="H396" s="49" t="s">
        <v>710</v>
      </c>
      <c r="I396" s="49" t="s">
        <v>742</v>
      </c>
      <c r="J396" s="49">
        <v>0</v>
      </c>
      <c r="K396" s="49">
        <v>75</v>
      </c>
      <c r="L396" s="49">
        <v>75</v>
      </c>
      <c r="M396" s="49">
        <v>20000</v>
      </c>
      <c r="N396" s="49" t="s">
        <v>712</v>
      </c>
      <c r="O396" s="49" t="s">
        <v>713</v>
      </c>
    </row>
    <row r="397" spans="1:15">
      <c r="A397" s="49" t="s">
        <v>743</v>
      </c>
      <c r="B397" s="49" t="s">
        <v>744</v>
      </c>
      <c r="C397" s="49" t="s">
        <v>745</v>
      </c>
      <c r="D397" s="49" t="s">
        <v>48</v>
      </c>
      <c r="E397" s="49" t="s">
        <v>688</v>
      </c>
      <c r="F397" s="49" t="s">
        <v>49</v>
      </c>
      <c r="G397" s="49" t="s">
        <v>746</v>
      </c>
      <c r="H397" s="49" t="s">
        <v>710</v>
      </c>
      <c r="I397" s="49"/>
      <c r="J397" s="49">
        <v>0</v>
      </c>
      <c r="K397" s="49">
        <v>200</v>
      </c>
      <c r="L397" s="49">
        <v>0</v>
      </c>
      <c r="M397" s="49">
        <v>20000</v>
      </c>
      <c r="N397" s="49" t="s">
        <v>712</v>
      </c>
      <c r="O397" s="49" t="s">
        <v>713</v>
      </c>
    </row>
    <row r="398" spans="1:15">
      <c r="A398" s="49" t="s">
        <v>684</v>
      </c>
      <c r="B398" s="49" t="s">
        <v>747</v>
      </c>
      <c r="C398" s="49" t="s">
        <v>584</v>
      </c>
      <c r="D398" s="49" t="s">
        <v>370</v>
      </c>
      <c r="E398" s="49" t="s">
        <v>689</v>
      </c>
      <c r="F398" s="49" t="s">
        <v>49</v>
      </c>
      <c r="G398" s="49" t="s">
        <v>437</v>
      </c>
      <c r="H398" s="49" t="s">
        <v>710</v>
      </c>
      <c r="I398" s="49" t="s">
        <v>748</v>
      </c>
      <c r="J398" s="49">
        <v>0</v>
      </c>
      <c r="K398" s="49">
        <v>30</v>
      </c>
      <c r="L398" s="49">
        <v>30</v>
      </c>
      <c r="M398" s="49">
        <v>20000</v>
      </c>
      <c r="N398" s="49" t="s">
        <v>712</v>
      </c>
      <c r="O398" s="49" t="s">
        <v>713</v>
      </c>
    </row>
    <row r="399" spans="1:15">
      <c r="A399" s="49" t="s">
        <v>685</v>
      </c>
      <c r="B399" s="49" t="s">
        <v>692</v>
      </c>
      <c r="C399" s="49" t="s">
        <v>175</v>
      </c>
      <c r="D399" s="49" t="s">
        <v>48</v>
      </c>
      <c r="E399" s="49" t="s">
        <v>688</v>
      </c>
      <c r="F399" s="49" t="s">
        <v>49</v>
      </c>
      <c r="G399" s="49" t="s">
        <v>58</v>
      </c>
      <c r="H399" s="49" t="s">
        <v>710</v>
      </c>
      <c r="I399" s="49" t="s">
        <v>749</v>
      </c>
      <c r="J399" s="49">
        <v>0</v>
      </c>
      <c r="K399" s="49">
        <v>25</v>
      </c>
      <c r="L399" s="49">
        <v>25</v>
      </c>
      <c r="M399" s="49">
        <v>20000</v>
      </c>
      <c r="N399" s="49" t="s">
        <v>712</v>
      </c>
      <c r="O399" s="49" t="s">
        <v>713</v>
      </c>
    </row>
    <row r="400" spans="1:15">
      <c r="A400" s="49" t="s">
        <v>1109</v>
      </c>
      <c r="B400" s="49" t="s">
        <v>1110</v>
      </c>
      <c r="C400" s="49" t="s">
        <v>1111</v>
      </c>
      <c r="D400" s="49" t="s">
        <v>57</v>
      </c>
      <c r="E400" s="49" t="s">
        <v>688</v>
      </c>
      <c r="F400" s="49" t="s">
        <v>49</v>
      </c>
      <c r="G400" s="49" t="s">
        <v>437</v>
      </c>
      <c r="H400" s="49" t="s">
        <v>710</v>
      </c>
      <c r="I400" s="49"/>
      <c r="J400" s="49"/>
      <c r="K400" s="49">
        <v>275</v>
      </c>
      <c r="L400" s="49"/>
      <c r="M400" s="49">
        <v>20000</v>
      </c>
      <c r="N400" s="49" t="s">
        <v>712</v>
      </c>
      <c r="O400" s="49" t="s">
        <v>713</v>
      </c>
    </row>
  </sheetData>
  <sortState ref="A2:O400">
    <sortCondition ref="N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Anagrafica sedi</vt:lpstr>
      <vt:lpstr>Dettagli sede 18106</vt:lpstr>
      <vt:lpstr>Sedi</vt:lpstr>
      <vt:lpstr>'Anagrafica sedi'!Area_stampa</vt:lpstr>
      <vt:lpstr>'Dettagli sede 18106'!Area_stampa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buypro</dc:title>
  <dc:creator>customer</dc:creator>
  <cp:lastModifiedBy>utente</cp:lastModifiedBy>
  <cp:revision>5</cp:revision>
  <cp:lastPrinted>2018-03-02T09:03:57Z</cp:lastPrinted>
  <dcterms:created xsi:type="dcterms:W3CDTF">2012-05-06T07:03:23Z</dcterms:created>
  <dcterms:modified xsi:type="dcterms:W3CDTF">2018-03-02T19:50:18Z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